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SISCOM\GIOVE\001\2014\TestiConto\"/>
    </mc:Choice>
  </mc:AlternateContent>
  <bookViews>
    <workbookView xWindow="360" yWindow="120" windowWidth="11340" windowHeight="6795"/>
  </bookViews>
  <sheets>
    <sheet name="Euro1" sheetId="2" r:id="rId1"/>
    <sheet name="Euro2" sheetId="4" r:id="rId2"/>
  </sheets>
  <calcPr calcId="152511"/>
</workbook>
</file>

<file path=xl/calcChain.xml><?xml version="1.0" encoding="utf-8"?>
<calcChain xmlns="http://schemas.openxmlformats.org/spreadsheetml/2006/main">
  <c r="K5" i="2" l="1"/>
  <c r="P5" i="2"/>
  <c r="U5" i="2"/>
  <c r="K7" i="2"/>
  <c r="P7" i="2"/>
  <c r="U7" i="2"/>
  <c r="K9" i="2"/>
  <c r="P9" i="2"/>
  <c r="U9" i="2"/>
  <c r="G12" i="2"/>
  <c r="K11" i="2"/>
  <c r="P11" i="2"/>
  <c r="U11" i="2"/>
  <c r="K13" i="2"/>
  <c r="G14" i="2"/>
  <c r="P13" i="2"/>
  <c r="U13" i="2"/>
  <c r="G16" i="2"/>
  <c r="K15" i="2"/>
  <c r="P15" i="2"/>
  <c r="U15" i="2"/>
  <c r="K17" i="2"/>
  <c r="P17" i="2"/>
  <c r="U17" i="2"/>
  <c r="K19" i="2"/>
  <c r="P19" i="2"/>
  <c r="U19" i="2"/>
  <c r="K21" i="2"/>
  <c r="U21" i="2"/>
  <c r="G22" i="2"/>
  <c r="P21" i="2"/>
  <c r="K5" i="4"/>
  <c r="P5" i="4"/>
  <c r="U5" i="4"/>
  <c r="K7" i="4"/>
  <c r="P7" i="4"/>
  <c r="U7" i="4"/>
  <c r="K9" i="4"/>
  <c r="P9" i="4"/>
  <c r="U9" i="4"/>
  <c r="K11" i="4"/>
  <c r="P11" i="4"/>
  <c r="U11" i="4"/>
  <c r="K13" i="4"/>
  <c r="G14" i="4"/>
  <c r="P13" i="4"/>
  <c r="U13" i="4"/>
  <c r="U15" i="4"/>
  <c r="G16" i="4"/>
  <c r="K15" i="4"/>
  <c r="P15" i="4"/>
  <c r="P17" i="4"/>
  <c r="G18" i="4"/>
  <c r="K17" i="4"/>
  <c r="U17" i="4"/>
  <c r="G20" i="4"/>
  <c r="K19" i="4"/>
  <c r="P19" i="4"/>
  <c r="U19" i="4"/>
</calcChain>
</file>

<file path=xl/sharedStrings.xml><?xml version="1.0" encoding="utf-8"?>
<sst xmlns="http://schemas.openxmlformats.org/spreadsheetml/2006/main" count="141" uniqueCount="51">
  <si>
    <t xml:space="preserve">Esercizio </t>
  </si>
  <si>
    <t>INDICATORE</t>
  </si>
  <si>
    <t xml:space="preserve">Anno </t>
  </si>
  <si>
    <t>=</t>
  </si>
  <si>
    <t>Popolazione</t>
  </si>
  <si>
    <t>Autonomia finanziaria</t>
  </si>
  <si>
    <t>Autonomia impositiva</t>
  </si>
  <si>
    <t>Pressione finanziaria</t>
  </si>
  <si>
    <t>Pressione tributaria</t>
  </si>
  <si>
    <t>Intervento erariale</t>
  </si>
  <si>
    <t>Intervento regionale</t>
  </si>
  <si>
    <t>Incidenza residui attivi</t>
  </si>
  <si>
    <t>Incidenza residui passivi</t>
  </si>
  <si>
    <t>Indebitamento locale</t>
  </si>
  <si>
    <t>pro capite</t>
  </si>
  <si>
    <t>INDICATORI FINANZIARI ED ECONOMICI GENERALI</t>
  </si>
  <si>
    <t>Titolo I + II +III</t>
  </si>
  <si>
    <t>Titolo I * 100</t>
  </si>
  <si>
    <t>Titolo I</t>
  </si>
  <si>
    <t>Trasferimenti statali</t>
  </si>
  <si>
    <t>Trasferimenti regionali</t>
  </si>
  <si>
    <t>Totale residui attivi * 100</t>
  </si>
  <si>
    <t>Totale accertamenti di competenza</t>
  </si>
  <si>
    <t>Totale residui passivi * 100</t>
  </si>
  <si>
    <t>Totale impegni di competenza</t>
  </si>
  <si>
    <t>Residui debiti mutui</t>
  </si>
  <si>
    <t>* 100</t>
  </si>
  <si>
    <t>Vel. riscossione</t>
  </si>
  <si>
    <t>entrate proprie</t>
  </si>
  <si>
    <t>Rigidità spesa corrente</t>
  </si>
  <si>
    <t>Velocità gestione</t>
  </si>
  <si>
    <t>spese correnti</t>
  </si>
  <si>
    <t>Redditività del patrimonio</t>
  </si>
  <si>
    <t>Patrimonio pro capite</t>
  </si>
  <si>
    <t>Rapporto</t>
  </si>
  <si>
    <t>dipendenti/popolazione</t>
  </si>
  <si>
    <t>Riscossione titolo I + III</t>
  </si>
  <si>
    <t>Accertamenti Titolo I + III</t>
  </si>
  <si>
    <t>(S. person + Quote Ammor.to mutui) * 100</t>
  </si>
  <si>
    <t>totale entrate Tit. I + II + III</t>
  </si>
  <si>
    <t>Pagamenti Titolo I competenza</t>
  </si>
  <si>
    <t>Impegni Titolo I competenza</t>
  </si>
  <si>
    <t>Entrate patrimoniali * 100</t>
  </si>
  <si>
    <t>Valore patrimoniale disponibile</t>
  </si>
  <si>
    <t>Valore beni patrimoniali indisponibili</t>
  </si>
  <si>
    <t>Valore beni patrimoniali disponibili</t>
  </si>
  <si>
    <t>Valore beni demaniali</t>
  </si>
  <si>
    <t xml:space="preserve">Dipendenti </t>
  </si>
  <si>
    <t>(Titolo I + Titolo III) * 100</t>
  </si>
  <si>
    <t>(Titolo I + Titolo II) * 100</t>
  </si>
  <si>
    <t>Comune di Armeno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</si>
</sst>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#,##0.000"/>
  </numFmts>
  <fonts count="6" x14ac:knownFonts="1"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3" fontId="5" fillId="0" borderId="4" xfId="0" applyNumberFormat="1" applyFont="1" applyBorder="1" applyAlignment="1" applyProtection="1">
      <alignment horizontal="right" vertical="center"/>
    </xf>
    <xf numFmtId="3" fontId="5" fillId="0" borderId="0" xfId="0" applyNumberFormat="1" applyFont="1" applyBorder="1" applyAlignment="1" applyProtection="1">
      <alignment horizontal="right" vertical="center"/>
    </xf>
    <xf numFmtId="0" fontId="3" fillId="0" borderId="0" xfId="0" applyFont="1" applyBorder="1" applyAlignment="1">
      <alignment vertical="center"/>
    </xf>
    <xf numFmtId="3" fontId="5" fillId="0" borderId="0" xfId="0" applyNumberFormat="1" applyFont="1" applyAlignment="1" applyProtection="1">
      <alignment horizontal="right" vertical="center"/>
    </xf>
    <xf numFmtId="0" fontId="0" fillId="0" borderId="4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3" fontId="5" fillId="0" borderId="5" xfId="0" applyNumberFormat="1" applyFont="1" applyBorder="1" applyAlignment="1" applyProtection="1">
      <alignment horizontal="right" vertical="center"/>
    </xf>
    <xf numFmtId="0" fontId="3" fillId="0" borderId="3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right" vertical="center"/>
    </xf>
    <xf numFmtId="0" fontId="3" fillId="0" borderId="3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" fontId="5" fillId="0" borderId="9" xfId="0" applyNumberFormat="1" applyFont="1" applyBorder="1" applyAlignment="1" applyProtection="1">
      <alignment horizontal="right" vertical="center"/>
      <protection locked="0"/>
    </xf>
    <xf numFmtId="4" fontId="5" fillId="0" borderId="4" xfId="0" applyNumberFormat="1" applyFont="1" applyBorder="1" applyAlignment="1" applyProtection="1">
      <alignment horizontal="right" vertical="center"/>
      <protection locked="0"/>
    </xf>
    <xf numFmtId="4" fontId="5" fillId="0" borderId="16" xfId="0" applyNumberFormat="1" applyFont="1" applyBorder="1" applyAlignment="1" applyProtection="1">
      <alignment horizontal="right" vertical="center"/>
      <protection locked="0"/>
    </xf>
    <xf numFmtId="4" fontId="5" fillId="0" borderId="17" xfId="0" applyNumberFormat="1" applyFont="1" applyBorder="1" applyAlignment="1" applyProtection="1">
      <alignment horizontal="right" vertical="center"/>
      <protection locked="0"/>
    </xf>
    <xf numFmtId="0" fontId="3" fillId="0" borderId="3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5" fillId="0" borderId="13" xfId="0" applyNumberFormat="1" applyFont="1" applyBorder="1" applyAlignment="1" applyProtection="1">
      <alignment horizontal="right" vertical="center"/>
      <protection locked="0"/>
    </xf>
    <xf numFmtId="4" fontId="5" fillId="0" borderId="14" xfId="0" applyNumberFormat="1" applyFont="1" applyBorder="1" applyAlignment="1" applyProtection="1">
      <alignment horizontal="right" vertical="center"/>
      <protection locked="0"/>
    </xf>
    <xf numFmtId="4" fontId="5" fillId="0" borderId="6" xfId="0" applyNumberFormat="1" applyFont="1" applyBorder="1" applyAlignment="1" applyProtection="1">
      <alignment horizontal="right" vertical="center"/>
      <protection locked="0"/>
    </xf>
    <xf numFmtId="4" fontId="5" fillId="0" borderId="0" xfId="0" applyNumberFormat="1" applyFont="1" applyAlignment="1" applyProtection="1">
      <alignment horizontal="right" vertical="center"/>
      <protection locked="0"/>
    </xf>
    <xf numFmtId="3" fontId="5" fillId="0" borderId="16" xfId="0" applyNumberFormat="1" applyFont="1" applyBorder="1" applyAlignment="1" applyProtection="1">
      <alignment horizontal="right" vertical="center"/>
      <protection locked="0"/>
    </xf>
    <xf numFmtId="3" fontId="5" fillId="0" borderId="17" xfId="0" applyNumberFormat="1" applyFont="1" applyBorder="1" applyAlignment="1" applyProtection="1">
      <alignment horizontal="right" vertical="center"/>
      <protection locked="0"/>
    </xf>
    <xf numFmtId="3" fontId="5" fillId="0" borderId="13" xfId="0" applyNumberFormat="1" applyFont="1" applyBorder="1" applyAlignment="1" applyProtection="1">
      <alignment horizontal="right" vertical="center"/>
    </xf>
    <xf numFmtId="3" fontId="5" fillId="0" borderId="14" xfId="0" applyNumberFormat="1" applyFont="1" applyBorder="1" applyAlignment="1" applyProtection="1">
      <alignment horizontal="right" vertical="center"/>
    </xf>
    <xf numFmtId="3" fontId="5" fillId="0" borderId="16" xfId="0" applyNumberFormat="1" applyFont="1" applyBorder="1" applyAlignment="1" applyProtection="1">
      <alignment horizontal="right" vertical="center"/>
    </xf>
    <xf numFmtId="3" fontId="5" fillId="0" borderId="17" xfId="0" applyNumberFormat="1" applyFont="1" applyBorder="1" applyAlignment="1" applyProtection="1">
      <alignment horizontal="right" vertical="center"/>
    </xf>
    <xf numFmtId="4" fontId="5" fillId="0" borderId="11" xfId="0" applyNumberFormat="1" applyFont="1" applyBorder="1" applyAlignment="1" applyProtection="1">
      <alignment horizontal="right" vertical="center"/>
    </xf>
    <xf numFmtId="4" fontId="5" fillId="0" borderId="15" xfId="0" applyNumberFormat="1" applyFont="1" applyBorder="1" applyAlignment="1" applyProtection="1">
      <alignment horizontal="right" vertical="center"/>
    </xf>
    <xf numFmtId="4" fontId="5" fillId="0" borderId="12" xfId="0" applyNumberFormat="1" applyFont="1" applyBorder="1" applyAlignment="1" applyProtection="1">
      <alignment horizontal="right" vertical="center"/>
    </xf>
    <xf numFmtId="3" fontId="5" fillId="0" borderId="4" xfId="0" applyNumberFormat="1" applyFont="1" applyBorder="1" applyAlignment="1" applyProtection="1">
      <alignment horizontal="center" vertical="center"/>
    </xf>
    <xf numFmtId="3" fontId="5" fillId="0" borderId="0" xfId="0" applyNumberFormat="1" applyFont="1" applyBorder="1" applyAlignment="1" applyProtection="1">
      <alignment horizontal="center" vertical="center"/>
    </xf>
    <xf numFmtId="3" fontId="5" fillId="0" borderId="5" xfId="0" applyNumberFormat="1" applyFont="1" applyBorder="1" applyAlignment="1" applyProtection="1">
      <alignment horizontal="center" vertical="center"/>
    </xf>
    <xf numFmtId="3" fontId="5" fillId="0" borderId="0" xfId="0" applyNumberFormat="1" applyFont="1" applyAlignment="1" applyProtection="1">
      <alignment horizontal="center" vertical="center"/>
    </xf>
    <xf numFmtId="4" fontId="5" fillId="0" borderId="20" xfId="0" applyNumberFormat="1" applyFont="1" applyBorder="1" applyAlignment="1" applyProtection="1">
      <alignment horizontal="right" vertical="center"/>
      <protection locked="0"/>
    </xf>
    <xf numFmtId="4" fontId="5" fillId="0" borderId="21" xfId="0" applyNumberFormat="1" applyFont="1" applyBorder="1" applyAlignment="1" applyProtection="1">
      <alignment horizontal="right" vertical="center"/>
      <protection locked="0"/>
    </xf>
    <xf numFmtId="4" fontId="5" fillId="0" borderId="18" xfId="0" applyNumberFormat="1" applyFont="1" applyBorder="1" applyAlignment="1" applyProtection="1">
      <alignment horizontal="right" vertical="center"/>
      <protection locked="0"/>
    </xf>
    <xf numFmtId="4" fontId="5" fillId="0" borderId="19" xfId="0" applyNumberFormat="1" applyFont="1" applyBorder="1" applyAlignment="1" applyProtection="1">
      <alignment horizontal="right" vertical="center"/>
      <protection locked="0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3" fontId="5" fillId="0" borderId="18" xfId="0" applyNumberFormat="1" applyFont="1" applyBorder="1" applyAlignment="1" applyProtection="1">
      <alignment horizontal="right" vertical="center"/>
      <protection locked="0"/>
    </xf>
    <xf numFmtId="3" fontId="5" fillId="0" borderId="19" xfId="0" applyNumberFormat="1" applyFont="1" applyBorder="1" applyAlignment="1" applyProtection="1">
      <alignment horizontal="right" vertical="center"/>
      <protection locked="0"/>
    </xf>
    <xf numFmtId="170" fontId="5" fillId="0" borderId="9" xfId="0" applyNumberFormat="1" applyFont="1" applyBorder="1" applyAlignment="1" applyProtection="1">
      <alignment horizontal="right" vertical="center"/>
      <protection locked="0"/>
    </xf>
    <xf numFmtId="170" fontId="5" fillId="0" borderId="4" xfId="0" applyNumberFormat="1" applyFont="1" applyBorder="1" applyAlignment="1" applyProtection="1">
      <alignment horizontal="right" vertical="center"/>
      <protection locked="0"/>
    </xf>
    <xf numFmtId="170" fontId="5" fillId="0" borderId="13" xfId="0" applyNumberFormat="1" applyFont="1" applyBorder="1" applyAlignment="1" applyProtection="1">
      <alignment horizontal="right" vertical="center"/>
      <protection locked="0"/>
    </xf>
    <xf numFmtId="170" fontId="5" fillId="0" borderId="14" xfId="0" applyNumberFormat="1" applyFont="1" applyBorder="1" applyAlignment="1" applyProtection="1">
      <alignment horizontal="right" vertical="center"/>
      <protection locked="0"/>
    </xf>
    <xf numFmtId="170" fontId="5" fillId="0" borderId="6" xfId="0" applyNumberFormat="1" applyFont="1" applyBorder="1" applyAlignment="1" applyProtection="1">
      <alignment horizontal="right" vertical="center"/>
      <protection locked="0"/>
    </xf>
    <xf numFmtId="170" fontId="5" fillId="0" borderId="0" xfId="0" applyNumberFormat="1" applyFont="1" applyAlignment="1" applyProtection="1">
      <alignment horizontal="right" vertic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showGridLines="0" showZeros="0" tabSelected="1" workbookViewId="0">
      <selection activeCell="G22" sqref="G22:H22"/>
    </sheetView>
  </sheetViews>
  <sheetFormatPr defaultRowHeight="12.75" x14ac:dyDescent="0.2"/>
  <cols>
    <col min="1" max="3" width="8.7109375" customWidth="1"/>
    <col min="4" max="6" width="9.7109375" customWidth="1"/>
    <col min="7" max="8" width="6.7109375" customWidth="1"/>
    <col min="9" max="9" width="3.7109375" customWidth="1"/>
    <col min="10" max="10" width="0.85546875" customWidth="1"/>
    <col min="11" max="11" width="10.7109375" customWidth="1"/>
    <col min="12" max="13" width="6.7109375" customWidth="1"/>
    <col min="14" max="14" width="3.7109375" customWidth="1"/>
    <col min="15" max="15" width="0.85546875" customWidth="1"/>
    <col min="16" max="16" width="10.7109375" customWidth="1"/>
    <col min="17" max="18" width="6.7109375" customWidth="1"/>
    <col min="19" max="19" width="3.7109375" customWidth="1"/>
    <col min="20" max="20" width="0.85546875" customWidth="1"/>
    <col min="21" max="21" width="10.7109375" customWidth="1"/>
  </cols>
  <sheetData>
    <row r="1" spans="1:21" ht="15" x14ac:dyDescent="0.2">
      <c r="A1" s="76" t="s">
        <v>50</v>
      </c>
      <c r="B1" s="77"/>
      <c r="C1" s="77"/>
      <c r="D1" s="77"/>
      <c r="E1" s="77"/>
      <c r="F1" s="77"/>
      <c r="G1" s="77"/>
      <c r="H1" s="1"/>
      <c r="I1" s="1"/>
      <c r="J1" s="1"/>
      <c r="K1" s="1"/>
      <c r="L1" s="1"/>
      <c r="M1" s="1"/>
      <c r="N1" s="1"/>
      <c r="O1" s="1"/>
      <c r="P1" s="1"/>
      <c r="Q1" s="1"/>
      <c r="R1" s="1" t="s">
        <v>0</v>
      </c>
      <c r="S1" s="1"/>
      <c r="T1" s="15">
        <v>2014</v>
      </c>
      <c r="U1" s="15"/>
    </row>
    <row r="2" spans="1:2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18" customHeight="1" x14ac:dyDescent="0.2">
      <c r="A3" s="22" t="s">
        <v>15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4"/>
    </row>
    <row r="4" spans="1:21" ht="18" customHeight="1" x14ac:dyDescent="0.2">
      <c r="A4" s="2" t="s">
        <v>1</v>
      </c>
      <c r="B4" s="3"/>
      <c r="C4" s="3"/>
      <c r="D4" s="3"/>
      <c r="E4" s="3"/>
      <c r="F4" s="4"/>
      <c r="G4" s="25" t="s">
        <v>2</v>
      </c>
      <c r="H4" s="26"/>
      <c r="I4" s="26"/>
      <c r="J4" s="26"/>
      <c r="K4" s="14">
        <v>2014</v>
      </c>
      <c r="L4" s="25" t="s">
        <v>2</v>
      </c>
      <c r="M4" s="26"/>
      <c r="N4" s="26"/>
      <c r="O4" s="26"/>
      <c r="P4" s="14">
        <v>2013</v>
      </c>
      <c r="Q4" s="25" t="s">
        <v>2</v>
      </c>
      <c r="R4" s="26"/>
      <c r="S4" s="26"/>
      <c r="T4" s="26"/>
      <c r="U4" s="14">
        <v>2012</v>
      </c>
    </row>
    <row r="5" spans="1:21" ht="18" customHeight="1" x14ac:dyDescent="0.2">
      <c r="A5" s="73" t="s">
        <v>5</v>
      </c>
      <c r="B5" s="74"/>
      <c r="C5" s="75"/>
      <c r="D5" s="16" t="s">
        <v>48</v>
      </c>
      <c r="E5" s="17"/>
      <c r="F5" s="18"/>
      <c r="G5" s="27">
        <v>1419230.3399999999</v>
      </c>
      <c r="H5" s="28"/>
      <c r="I5" s="62" t="s">
        <v>26</v>
      </c>
      <c r="J5" s="62" t="s">
        <v>3</v>
      </c>
      <c r="K5" s="59">
        <f>IF(G6="","",(G5/G6)*100)</f>
        <v>84.306272580493768</v>
      </c>
      <c r="L5" s="27">
        <v>1417157.58</v>
      </c>
      <c r="M5" s="28"/>
      <c r="N5" s="62" t="s">
        <v>26</v>
      </c>
      <c r="O5" s="62" t="s">
        <v>3</v>
      </c>
      <c r="P5" s="59">
        <f>IF(L6="","",(L5/L6)*100)</f>
        <v>82.46679582118486</v>
      </c>
      <c r="Q5" s="27">
        <v>1442703.03</v>
      </c>
      <c r="R5" s="28"/>
      <c r="S5" s="62" t="s">
        <v>26</v>
      </c>
      <c r="T5" s="62" t="s">
        <v>3</v>
      </c>
      <c r="U5" s="59">
        <f>IF(Q6="","",(Q5/Q6)*100)</f>
        <v>87.724220511557917</v>
      </c>
    </row>
    <row r="6" spans="1:21" ht="18" customHeight="1" x14ac:dyDescent="0.2">
      <c r="A6" s="70"/>
      <c r="B6" s="71"/>
      <c r="C6" s="72"/>
      <c r="D6" s="19" t="s">
        <v>16</v>
      </c>
      <c r="E6" s="20"/>
      <c r="F6" s="21"/>
      <c r="G6" s="29">
        <v>1683422</v>
      </c>
      <c r="H6" s="30"/>
      <c r="I6" s="64"/>
      <c r="J6" s="63"/>
      <c r="K6" s="60"/>
      <c r="L6" s="29">
        <v>1718458.4</v>
      </c>
      <c r="M6" s="30"/>
      <c r="N6" s="64"/>
      <c r="O6" s="63"/>
      <c r="P6" s="60"/>
      <c r="Q6" s="29">
        <v>1644589.17</v>
      </c>
      <c r="R6" s="30"/>
      <c r="S6" s="64"/>
      <c r="T6" s="63"/>
      <c r="U6" s="60"/>
    </row>
    <row r="7" spans="1:21" ht="18" customHeight="1" x14ac:dyDescent="0.2">
      <c r="A7" s="73" t="s">
        <v>6</v>
      </c>
      <c r="B7" s="74"/>
      <c r="C7" s="75"/>
      <c r="D7" s="16" t="s">
        <v>17</v>
      </c>
      <c r="E7" s="17"/>
      <c r="F7" s="18"/>
      <c r="G7" s="27">
        <v>1192708.19</v>
      </c>
      <c r="H7" s="28"/>
      <c r="I7" s="62" t="s">
        <v>26</v>
      </c>
      <c r="J7" s="62" t="s">
        <v>3</v>
      </c>
      <c r="K7" s="59">
        <f>IF(G8="","",(G7/G8)*100)</f>
        <v>70.850219968611555</v>
      </c>
      <c r="L7" s="27">
        <v>1190124.56</v>
      </c>
      <c r="M7" s="28"/>
      <c r="N7" s="62" t="s">
        <v>26</v>
      </c>
      <c r="O7" s="62" t="s">
        <v>3</v>
      </c>
      <c r="P7" s="59">
        <f>IF(L8="","",(L7/L8)*100)</f>
        <v>69.255360502180324</v>
      </c>
      <c r="Q7" s="27">
        <v>1196259.75</v>
      </c>
      <c r="R7" s="28"/>
      <c r="S7" s="62" t="s">
        <v>26</v>
      </c>
      <c r="T7" s="62" t="s">
        <v>3</v>
      </c>
      <c r="U7" s="59">
        <f>IF(Q8="","",(Q7/Q8)*100)</f>
        <v>72.739123656031381</v>
      </c>
    </row>
    <row r="8" spans="1:21" ht="18" customHeight="1" x14ac:dyDescent="0.2">
      <c r="A8" s="70"/>
      <c r="B8" s="71"/>
      <c r="C8" s="72"/>
      <c r="D8" s="34" t="s">
        <v>16</v>
      </c>
      <c r="E8" s="35"/>
      <c r="F8" s="36"/>
      <c r="G8" s="49">
        <v>1683422</v>
      </c>
      <c r="H8" s="50"/>
      <c r="I8" s="64"/>
      <c r="J8" s="64"/>
      <c r="K8" s="61"/>
      <c r="L8" s="49">
        <v>1718458.4</v>
      </c>
      <c r="M8" s="50"/>
      <c r="N8" s="64"/>
      <c r="O8" s="64"/>
      <c r="P8" s="61"/>
      <c r="Q8" s="49">
        <v>1644589.17</v>
      </c>
      <c r="R8" s="50"/>
      <c r="S8" s="64"/>
      <c r="T8" s="64"/>
      <c r="U8" s="61"/>
    </row>
    <row r="9" spans="1:21" ht="18" customHeight="1" x14ac:dyDescent="0.2">
      <c r="A9" s="73" t="s">
        <v>7</v>
      </c>
      <c r="B9" s="74"/>
      <c r="C9" s="75"/>
      <c r="D9" s="31" t="s">
        <v>49</v>
      </c>
      <c r="E9" s="32"/>
      <c r="F9" s="33"/>
      <c r="G9" s="51">
        <v>1456899.85</v>
      </c>
      <c r="H9" s="52"/>
      <c r="I9" s="62" t="s">
        <v>26</v>
      </c>
      <c r="J9" s="65" t="s">
        <v>3</v>
      </c>
      <c r="K9" s="60">
        <f>IF(G10="","",(G9/G10)*100)</f>
        <v>66830.268348623867</v>
      </c>
      <c r="L9" s="51">
        <v>1491425.38</v>
      </c>
      <c r="M9" s="52"/>
      <c r="N9" s="62" t="s">
        <v>26</v>
      </c>
      <c r="O9" s="65" t="s">
        <v>3</v>
      </c>
      <c r="P9" s="60">
        <f>IF(L10="","",(L9/L10)*100)</f>
        <v>67915.545537340615</v>
      </c>
      <c r="Q9" s="51">
        <v>1398145.89</v>
      </c>
      <c r="R9" s="52"/>
      <c r="S9" s="62" t="s">
        <v>26</v>
      </c>
      <c r="T9" s="65" t="s">
        <v>3</v>
      </c>
      <c r="U9" s="60">
        <f>IF(Q10="","",(Q9/Q10)*100)</f>
        <v>63379.233454215777</v>
      </c>
    </row>
    <row r="10" spans="1:21" ht="18" customHeight="1" x14ac:dyDescent="0.2">
      <c r="A10" s="70"/>
      <c r="B10" s="71"/>
      <c r="C10" s="72"/>
      <c r="D10" s="19" t="s">
        <v>4</v>
      </c>
      <c r="E10" s="20"/>
      <c r="F10" s="21"/>
      <c r="G10" s="53">
        <v>2180</v>
      </c>
      <c r="H10" s="54"/>
      <c r="I10" s="64"/>
      <c r="J10" s="65"/>
      <c r="K10" s="60"/>
      <c r="L10" s="53">
        <v>2196</v>
      </c>
      <c r="M10" s="54"/>
      <c r="N10" s="64"/>
      <c r="O10" s="65"/>
      <c r="P10" s="60"/>
      <c r="Q10" s="53">
        <v>2206</v>
      </c>
      <c r="R10" s="54"/>
      <c r="S10" s="64"/>
      <c r="T10" s="65"/>
      <c r="U10" s="60"/>
    </row>
    <row r="11" spans="1:21" ht="18" customHeight="1" x14ac:dyDescent="0.2">
      <c r="A11" s="73" t="s">
        <v>8</v>
      </c>
      <c r="B11" s="74"/>
      <c r="C11" s="75"/>
      <c r="D11" s="16" t="s">
        <v>18</v>
      </c>
      <c r="E11" s="17"/>
      <c r="F11" s="18"/>
      <c r="G11" s="27">
        <v>1192708.19</v>
      </c>
      <c r="H11" s="28"/>
      <c r="I11" s="5"/>
      <c r="J11" s="62" t="s">
        <v>3</v>
      </c>
      <c r="K11" s="59">
        <f>IF(G12="","",G11/G12)</f>
        <v>547.11384862385319</v>
      </c>
      <c r="L11" s="27">
        <v>1190124.56</v>
      </c>
      <c r="M11" s="28"/>
      <c r="N11" s="5"/>
      <c r="O11" s="62" t="s">
        <v>3</v>
      </c>
      <c r="P11" s="59">
        <f>IF(L12="","",L11/L12)</f>
        <v>541.95107468123865</v>
      </c>
      <c r="Q11" s="27">
        <v>1196259.75</v>
      </c>
      <c r="R11" s="28"/>
      <c r="S11" s="5"/>
      <c r="T11" s="62" t="s">
        <v>3</v>
      </c>
      <c r="U11" s="59">
        <f>IF(Q12="","",Q11/Q12)</f>
        <v>542.27549864007256</v>
      </c>
    </row>
    <row r="12" spans="1:21" ht="18" customHeight="1" x14ac:dyDescent="0.2">
      <c r="A12" s="70"/>
      <c r="B12" s="71"/>
      <c r="C12" s="72"/>
      <c r="D12" s="34" t="s">
        <v>4</v>
      </c>
      <c r="E12" s="35"/>
      <c r="F12" s="36"/>
      <c r="G12" s="55">
        <f>G10</f>
        <v>2180</v>
      </c>
      <c r="H12" s="56"/>
      <c r="I12" s="13"/>
      <c r="J12" s="64"/>
      <c r="K12" s="61"/>
      <c r="L12" s="55">
        <v>2196</v>
      </c>
      <c r="M12" s="56"/>
      <c r="N12" s="13"/>
      <c r="O12" s="64"/>
      <c r="P12" s="61"/>
      <c r="Q12" s="55">
        <v>2206</v>
      </c>
      <c r="R12" s="56"/>
      <c r="S12" s="13"/>
      <c r="T12" s="64"/>
      <c r="U12" s="61"/>
    </row>
    <row r="13" spans="1:21" ht="18" customHeight="1" x14ac:dyDescent="0.2">
      <c r="A13" s="73" t="s">
        <v>9</v>
      </c>
      <c r="B13" s="74"/>
      <c r="C13" s="75"/>
      <c r="D13" s="37" t="s">
        <v>19</v>
      </c>
      <c r="E13" s="38"/>
      <c r="F13" s="39"/>
      <c r="G13" s="51">
        <v>42846.530000000006</v>
      </c>
      <c r="H13" s="52"/>
      <c r="I13" s="8"/>
      <c r="J13" s="65" t="s">
        <v>3</v>
      </c>
      <c r="K13" s="60">
        <f>IF(G14="","",G13/G14)</f>
        <v>19.654371559633031</v>
      </c>
      <c r="L13" s="51">
        <v>149016.19</v>
      </c>
      <c r="M13" s="52"/>
      <c r="N13" s="8"/>
      <c r="O13" s="65" t="s">
        <v>3</v>
      </c>
      <c r="P13" s="60">
        <f>IF(L14="","",L13/L14)</f>
        <v>67.858010018214941</v>
      </c>
      <c r="Q13" s="51">
        <v>35157.18</v>
      </c>
      <c r="R13" s="52"/>
      <c r="S13" s="8"/>
      <c r="T13" s="65" t="s">
        <v>3</v>
      </c>
      <c r="U13" s="60">
        <f>IF(Q14="","",Q13/Q14)</f>
        <v>15.937071622846782</v>
      </c>
    </row>
    <row r="14" spans="1:21" ht="18" customHeight="1" x14ac:dyDescent="0.2">
      <c r="A14" s="70"/>
      <c r="B14" s="71"/>
      <c r="C14" s="72"/>
      <c r="D14" s="19" t="s">
        <v>4</v>
      </c>
      <c r="E14" s="20"/>
      <c r="F14" s="21"/>
      <c r="G14" s="57">
        <f>G10</f>
        <v>2180</v>
      </c>
      <c r="H14" s="58"/>
      <c r="I14" s="6"/>
      <c r="J14" s="65"/>
      <c r="K14" s="60"/>
      <c r="L14" s="57">
        <v>2196</v>
      </c>
      <c r="M14" s="58"/>
      <c r="N14" s="6"/>
      <c r="O14" s="65"/>
      <c r="P14" s="60"/>
      <c r="Q14" s="57">
        <v>2206</v>
      </c>
      <c r="R14" s="58"/>
      <c r="S14" s="6"/>
      <c r="T14" s="65"/>
      <c r="U14" s="60"/>
    </row>
    <row r="15" spans="1:21" ht="18" customHeight="1" x14ac:dyDescent="0.2">
      <c r="A15" s="73" t="s">
        <v>10</v>
      </c>
      <c r="B15" s="74"/>
      <c r="C15" s="75"/>
      <c r="D15" s="40" t="s">
        <v>20</v>
      </c>
      <c r="E15" s="41"/>
      <c r="F15" s="42"/>
      <c r="G15" s="27">
        <v>1870</v>
      </c>
      <c r="H15" s="28"/>
      <c r="I15" s="5"/>
      <c r="J15" s="62" t="s">
        <v>3</v>
      </c>
      <c r="K15" s="59">
        <f>IF(G16="","",G15/G16)</f>
        <v>0.85779816513761464</v>
      </c>
      <c r="L15" s="27">
        <v>816.49</v>
      </c>
      <c r="M15" s="28"/>
      <c r="N15" s="5"/>
      <c r="O15" s="62" t="s">
        <v>3</v>
      </c>
      <c r="P15" s="59">
        <f>IF(L16="","",L15/L16)</f>
        <v>0.37180783242258653</v>
      </c>
      <c r="Q15" s="27">
        <v>0</v>
      </c>
      <c r="R15" s="28"/>
      <c r="S15" s="5"/>
      <c r="T15" s="62" t="s">
        <v>3</v>
      </c>
      <c r="U15" s="59">
        <f>IF(Q16="","",Q15/Q16)</f>
        <v>0</v>
      </c>
    </row>
    <row r="16" spans="1:21" ht="18" customHeight="1" x14ac:dyDescent="0.2">
      <c r="A16" s="70"/>
      <c r="B16" s="71"/>
      <c r="C16" s="72"/>
      <c r="D16" s="34" t="s">
        <v>4</v>
      </c>
      <c r="E16" s="35"/>
      <c r="F16" s="36"/>
      <c r="G16" s="55">
        <f>G10</f>
        <v>2180</v>
      </c>
      <c r="H16" s="56"/>
      <c r="I16" s="13"/>
      <c r="J16" s="64"/>
      <c r="K16" s="61"/>
      <c r="L16" s="55">
        <v>2196</v>
      </c>
      <c r="M16" s="56"/>
      <c r="N16" s="13"/>
      <c r="O16" s="64"/>
      <c r="P16" s="61"/>
      <c r="Q16" s="55">
        <v>2206</v>
      </c>
      <c r="R16" s="56"/>
      <c r="S16" s="13"/>
      <c r="T16" s="64"/>
      <c r="U16" s="61"/>
    </row>
    <row r="17" spans="1:21" ht="18" customHeight="1" x14ac:dyDescent="0.2">
      <c r="A17" s="43" t="s">
        <v>11</v>
      </c>
      <c r="B17" s="44"/>
      <c r="C17" s="45"/>
      <c r="D17" s="31" t="s">
        <v>21</v>
      </c>
      <c r="E17" s="32"/>
      <c r="F17" s="33"/>
      <c r="G17" s="66">
        <v>2405616.5099999998</v>
      </c>
      <c r="H17" s="67"/>
      <c r="I17" s="62" t="s">
        <v>26</v>
      </c>
      <c r="J17" s="63" t="s">
        <v>3</v>
      </c>
      <c r="K17" s="60">
        <f>IF(G18="","",(G17/G18)*100)</f>
        <v>115.28295214726441</v>
      </c>
      <c r="L17" s="66">
        <v>3442178.28</v>
      </c>
      <c r="M17" s="67"/>
      <c r="N17" s="62" t="s">
        <v>26</v>
      </c>
      <c r="O17" s="63" t="s">
        <v>3</v>
      </c>
      <c r="P17" s="60">
        <f>IF(L18="","",(L17/L18)*100)</f>
        <v>173.45228022883731</v>
      </c>
      <c r="Q17" s="66">
        <v>2547399.63</v>
      </c>
      <c r="R17" s="67"/>
      <c r="S17" s="62" t="s">
        <v>26</v>
      </c>
      <c r="T17" s="63" t="s">
        <v>3</v>
      </c>
      <c r="U17" s="60">
        <f>IF(Q18="","",(Q17/Q18)*100)</f>
        <v>89.706761428911221</v>
      </c>
    </row>
    <row r="18" spans="1:21" ht="18" customHeight="1" x14ac:dyDescent="0.2">
      <c r="A18" s="43"/>
      <c r="B18" s="44"/>
      <c r="C18" s="45"/>
      <c r="D18" s="37" t="s">
        <v>22</v>
      </c>
      <c r="E18" s="38"/>
      <c r="F18" s="39"/>
      <c r="G18" s="29">
        <v>2086706.2000000002</v>
      </c>
      <c r="H18" s="30"/>
      <c r="I18" s="64"/>
      <c r="J18" s="63"/>
      <c r="K18" s="60"/>
      <c r="L18" s="29">
        <v>1984510.25</v>
      </c>
      <c r="M18" s="30"/>
      <c r="N18" s="64"/>
      <c r="O18" s="63"/>
      <c r="P18" s="60"/>
      <c r="Q18" s="29">
        <v>2839696.35</v>
      </c>
      <c r="R18" s="30"/>
      <c r="S18" s="64"/>
      <c r="T18" s="63"/>
      <c r="U18" s="60"/>
    </row>
    <row r="19" spans="1:21" ht="18" customHeight="1" x14ac:dyDescent="0.2">
      <c r="A19" s="73" t="s">
        <v>12</v>
      </c>
      <c r="B19" s="74"/>
      <c r="C19" s="75"/>
      <c r="D19" s="40" t="s">
        <v>23</v>
      </c>
      <c r="E19" s="41"/>
      <c r="F19" s="42"/>
      <c r="G19" s="68">
        <v>1435537.13</v>
      </c>
      <c r="H19" s="69"/>
      <c r="I19" s="62" t="s">
        <v>26</v>
      </c>
      <c r="J19" s="62" t="s">
        <v>3</v>
      </c>
      <c r="K19" s="59">
        <f>IF(G20="","",(G19/G20)*100)</f>
        <v>69.471141613914995</v>
      </c>
      <c r="L19" s="68">
        <v>3329966.26</v>
      </c>
      <c r="M19" s="69"/>
      <c r="N19" s="62" t="s">
        <v>26</v>
      </c>
      <c r="O19" s="62" t="s">
        <v>3</v>
      </c>
      <c r="P19" s="59">
        <f>IF(L20="","",(L19/L20)*100)</f>
        <v>161.63558168553612</v>
      </c>
      <c r="Q19" s="68">
        <v>2441710.8199999998</v>
      </c>
      <c r="R19" s="69"/>
      <c r="S19" s="62" t="s">
        <v>26</v>
      </c>
      <c r="T19" s="62" t="s">
        <v>3</v>
      </c>
      <c r="U19" s="59">
        <f>IF(Q20="","",(Q19/Q20)*100)</f>
        <v>83.071673464318636</v>
      </c>
    </row>
    <row r="20" spans="1:21" ht="18" customHeight="1" x14ac:dyDescent="0.2">
      <c r="A20" s="70"/>
      <c r="B20" s="71"/>
      <c r="C20" s="72"/>
      <c r="D20" s="34" t="s">
        <v>24</v>
      </c>
      <c r="E20" s="35"/>
      <c r="F20" s="36"/>
      <c r="G20" s="49">
        <v>2066379.0700000003</v>
      </c>
      <c r="H20" s="50"/>
      <c r="I20" s="64"/>
      <c r="J20" s="64"/>
      <c r="K20" s="61"/>
      <c r="L20" s="49">
        <v>2060169.07</v>
      </c>
      <c r="M20" s="50"/>
      <c r="N20" s="64"/>
      <c r="O20" s="64"/>
      <c r="P20" s="61"/>
      <c r="Q20" s="49">
        <v>2939282.09</v>
      </c>
      <c r="R20" s="50"/>
      <c r="S20" s="64"/>
      <c r="T20" s="64"/>
      <c r="U20" s="61"/>
    </row>
    <row r="21" spans="1:21" ht="18" customHeight="1" x14ac:dyDescent="0.2">
      <c r="A21" s="73" t="s">
        <v>13</v>
      </c>
      <c r="B21" s="74"/>
      <c r="C21" s="75"/>
      <c r="D21" s="40" t="s">
        <v>25</v>
      </c>
      <c r="E21" s="41"/>
      <c r="F21" s="42"/>
      <c r="G21" s="27">
        <v>1190723.18</v>
      </c>
      <c r="H21" s="28"/>
      <c r="I21" s="5"/>
      <c r="J21" s="62" t="s">
        <v>3</v>
      </c>
      <c r="K21" s="59">
        <f>IF(G22="","",G21/G22)</f>
        <v>546.20329357798164</v>
      </c>
      <c r="L21" s="27">
        <v>1344386.23</v>
      </c>
      <c r="M21" s="28"/>
      <c r="N21" s="5"/>
      <c r="O21" s="62" t="s">
        <v>3</v>
      </c>
      <c r="P21" s="59">
        <f>IF(L22="","",L21/L22)</f>
        <v>612.19773679417119</v>
      </c>
      <c r="Q21" s="27">
        <v>1493020.87</v>
      </c>
      <c r="R21" s="28"/>
      <c r="S21" s="5"/>
      <c r="T21" s="62" t="s">
        <v>3</v>
      </c>
      <c r="U21" s="59">
        <f>IF(Q22="","",Q21/Q22)</f>
        <v>676.80003173164107</v>
      </c>
    </row>
    <row r="22" spans="1:21" ht="18" customHeight="1" x14ac:dyDescent="0.2">
      <c r="A22" s="70" t="s">
        <v>14</v>
      </c>
      <c r="B22" s="71"/>
      <c r="C22" s="72"/>
      <c r="D22" s="46" t="s">
        <v>4</v>
      </c>
      <c r="E22" s="47"/>
      <c r="F22" s="48"/>
      <c r="G22" s="55">
        <f>G10</f>
        <v>2180</v>
      </c>
      <c r="H22" s="56"/>
      <c r="I22" s="13"/>
      <c r="J22" s="64"/>
      <c r="K22" s="61"/>
      <c r="L22" s="55">
        <v>2196</v>
      </c>
      <c r="M22" s="56"/>
      <c r="N22" s="13"/>
      <c r="O22" s="64"/>
      <c r="P22" s="61"/>
      <c r="Q22" s="55">
        <v>2206</v>
      </c>
      <c r="R22" s="56"/>
      <c r="S22" s="13"/>
      <c r="T22" s="64"/>
      <c r="U22" s="61"/>
    </row>
    <row r="23" spans="1:21" x14ac:dyDescent="0.2">
      <c r="A23" s="9"/>
      <c r="B23" s="9"/>
      <c r="C23" s="9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</row>
    <row r="24" spans="1:21" x14ac:dyDescent="0.2">
      <c r="A24" s="11"/>
      <c r="B24" s="11"/>
      <c r="C24" s="11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</row>
    <row r="25" spans="1:21" x14ac:dyDescent="0.2">
      <c r="A25" s="11"/>
      <c r="B25" s="11"/>
      <c r="C25" s="11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</row>
    <row r="26" spans="1:21" x14ac:dyDescent="0.2">
      <c r="A26" s="11"/>
      <c r="B26" s="11"/>
      <c r="C26" s="11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</row>
    <row r="27" spans="1:21" x14ac:dyDescent="0.2">
      <c r="A27" s="11"/>
      <c r="B27" s="11"/>
      <c r="C27" s="11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</row>
    <row r="28" spans="1:21" x14ac:dyDescent="0.2">
      <c r="A28" s="11"/>
      <c r="B28" s="11"/>
      <c r="C28" s="11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 spans="1:2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</row>
    <row r="30" spans="1:2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</row>
    <row r="31" spans="1:21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</row>
  </sheetData>
  <sheetProtection password="D3C7" sheet="1" objects="1" scenarios="1"/>
  <mergeCells count="157">
    <mergeCell ref="A1:G1"/>
    <mergeCell ref="N7:N8"/>
    <mergeCell ref="N9:N10"/>
    <mergeCell ref="S5:S6"/>
    <mergeCell ref="S7:S8"/>
    <mergeCell ref="S9:S10"/>
    <mergeCell ref="Q9:R9"/>
    <mergeCell ref="I5:I6"/>
    <mergeCell ref="I7:I8"/>
    <mergeCell ref="I9:I10"/>
    <mergeCell ref="A22:C22"/>
    <mergeCell ref="A5:C6"/>
    <mergeCell ref="A7:C8"/>
    <mergeCell ref="A9:C10"/>
    <mergeCell ref="A11:C12"/>
    <mergeCell ref="A13:C14"/>
    <mergeCell ref="A15:C16"/>
    <mergeCell ref="A19:C20"/>
    <mergeCell ref="A21:C21"/>
    <mergeCell ref="P21:P22"/>
    <mergeCell ref="L22:M22"/>
    <mergeCell ref="Q21:R21"/>
    <mergeCell ref="T21:T22"/>
    <mergeCell ref="U21:U22"/>
    <mergeCell ref="Q22:R22"/>
    <mergeCell ref="T17:T18"/>
    <mergeCell ref="U17:U18"/>
    <mergeCell ref="Q18:R18"/>
    <mergeCell ref="S17:S18"/>
    <mergeCell ref="S19:S20"/>
    <mergeCell ref="L19:M19"/>
    <mergeCell ref="O19:O20"/>
    <mergeCell ref="P19:P20"/>
    <mergeCell ref="L20:M20"/>
    <mergeCell ref="N19:N20"/>
    <mergeCell ref="L17:M17"/>
    <mergeCell ref="O17:O18"/>
    <mergeCell ref="P17:P18"/>
    <mergeCell ref="L18:M18"/>
    <mergeCell ref="N17:N18"/>
    <mergeCell ref="Q17:R17"/>
    <mergeCell ref="K19:K20"/>
    <mergeCell ref="G20:H20"/>
    <mergeCell ref="I19:I20"/>
    <mergeCell ref="G21:H21"/>
    <mergeCell ref="T19:T20"/>
    <mergeCell ref="U19:U20"/>
    <mergeCell ref="Q20:R20"/>
    <mergeCell ref="Q19:R19"/>
    <mergeCell ref="L21:M21"/>
    <mergeCell ref="O21:O22"/>
    <mergeCell ref="G17:H17"/>
    <mergeCell ref="J17:J18"/>
    <mergeCell ref="K17:K18"/>
    <mergeCell ref="G18:H18"/>
    <mergeCell ref="I17:I18"/>
    <mergeCell ref="J21:J22"/>
    <mergeCell ref="K21:K22"/>
    <mergeCell ref="G22:H22"/>
    <mergeCell ref="G19:H19"/>
    <mergeCell ref="J19:J20"/>
    <mergeCell ref="U11:U12"/>
    <mergeCell ref="U13:U14"/>
    <mergeCell ref="U15:U16"/>
    <mergeCell ref="P15:P16"/>
    <mergeCell ref="P7:P8"/>
    <mergeCell ref="P9:P10"/>
    <mergeCell ref="P11:P12"/>
    <mergeCell ref="P13:P14"/>
    <mergeCell ref="T15:T16"/>
    <mergeCell ref="Q16:R16"/>
    <mergeCell ref="L9:M9"/>
    <mergeCell ref="O9:O10"/>
    <mergeCell ref="L10:M10"/>
    <mergeCell ref="U5:U6"/>
    <mergeCell ref="U7:U8"/>
    <mergeCell ref="U9:U10"/>
    <mergeCell ref="N5:N6"/>
    <mergeCell ref="O5:O6"/>
    <mergeCell ref="L6:M6"/>
    <mergeCell ref="Q5:R5"/>
    <mergeCell ref="Q15:R15"/>
    <mergeCell ref="L15:M15"/>
    <mergeCell ref="O15:O16"/>
    <mergeCell ref="L16:M16"/>
    <mergeCell ref="L11:M11"/>
    <mergeCell ref="O11:O12"/>
    <mergeCell ref="L12:M12"/>
    <mergeCell ref="Q11:R11"/>
    <mergeCell ref="Q13:R13"/>
    <mergeCell ref="T13:T14"/>
    <mergeCell ref="Q14:R14"/>
    <mergeCell ref="L14:M14"/>
    <mergeCell ref="L13:M13"/>
    <mergeCell ref="O13:O14"/>
    <mergeCell ref="Q8:R8"/>
    <mergeCell ref="T9:T10"/>
    <mergeCell ref="Q10:R10"/>
    <mergeCell ref="T11:T12"/>
    <mergeCell ref="Q12:R12"/>
    <mergeCell ref="T5:T6"/>
    <mergeCell ref="Q6:R6"/>
    <mergeCell ref="P5:P6"/>
    <mergeCell ref="L7:M7"/>
    <mergeCell ref="O7:O8"/>
    <mergeCell ref="L8:M8"/>
    <mergeCell ref="Q7:R7"/>
    <mergeCell ref="T7:T8"/>
    <mergeCell ref="J5:J6"/>
    <mergeCell ref="J7:J8"/>
    <mergeCell ref="J9:J10"/>
    <mergeCell ref="J11:J12"/>
    <mergeCell ref="J13:J14"/>
    <mergeCell ref="J15:J16"/>
    <mergeCell ref="G13:H13"/>
    <mergeCell ref="G14:H14"/>
    <mergeCell ref="G15:H15"/>
    <mergeCell ref="G16:H16"/>
    <mergeCell ref="K5:K6"/>
    <mergeCell ref="K7:K8"/>
    <mergeCell ref="K9:K10"/>
    <mergeCell ref="K11:K12"/>
    <mergeCell ref="K13:K14"/>
    <mergeCell ref="K15:K16"/>
    <mergeCell ref="D19:F19"/>
    <mergeCell ref="D20:F20"/>
    <mergeCell ref="D22:F22"/>
    <mergeCell ref="D21:F21"/>
    <mergeCell ref="G7:H7"/>
    <mergeCell ref="G8:H8"/>
    <mergeCell ref="G9:H9"/>
    <mergeCell ref="G10:H10"/>
    <mergeCell ref="G11:H11"/>
    <mergeCell ref="G12:H12"/>
    <mergeCell ref="D13:F13"/>
    <mergeCell ref="D14:F14"/>
    <mergeCell ref="D15:F15"/>
    <mergeCell ref="D16:F16"/>
    <mergeCell ref="A17:C18"/>
    <mergeCell ref="D18:F18"/>
    <mergeCell ref="D17:F17"/>
    <mergeCell ref="D9:F9"/>
    <mergeCell ref="D10:F10"/>
    <mergeCell ref="D7:F7"/>
    <mergeCell ref="D8:F8"/>
    <mergeCell ref="D11:F11"/>
    <mergeCell ref="D12:F12"/>
    <mergeCell ref="T1:U1"/>
    <mergeCell ref="D5:F5"/>
    <mergeCell ref="D6:F6"/>
    <mergeCell ref="A3:U3"/>
    <mergeCell ref="G4:J4"/>
    <mergeCell ref="L4:O4"/>
    <mergeCell ref="Q4:T4"/>
    <mergeCell ref="G5:H5"/>
    <mergeCell ref="G6:H6"/>
    <mergeCell ref="L5:M5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showGridLines="0" showZeros="0" workbookViewId="0">
      <selection activeCell="G19" sqref="G19:H19"/>
    </sheetView>
  </sheetViews>
  <sheetFormatPr defaultRowHeight="12.75" x14ac:dyDescent="0.2"/>
  <cols>
    <col min="1" max="3" width="8.7109375" customWidth="1"/>
    <col min="4" max="6" width="9.7109375" customWidth="1"/>
    <col min="7" max="8" width="6.7109375" customWidth="1"/>
    <col min="9" max="9" width="3.7109375" customWidth="1"/>
    <col min="10" max="10" width="0.85546875" customWidth="1"/>
    <col min="11" max="11" width="10.7109375" customWidth="1"/>
    <col min="12" max="13" width="6.7109375" customWidth="1"/>
    <col min="14" max="14" width="3.7109375" customWidth="1"/>
    <col min="15" max="15" width="0.85546875" customWidth="1"/>
    <col min="16" max="16" width="10.7109375" customWidth="1"/>
    <col min="17" max="18" width="6.7109375" customWidth="1"/>
    <col min="19" max="19" width="3.7109375" customWidth="1"/>
    <col min="20" max="20" width="0.85546875" customWidth="1"/>
    <col min="21" max="21" width="10.7109375" customWidth="1"/>
  </cols>
  <sheetData>
    <row r="1" spans="1:21" ht="15" x14ac:dyDescent="0.2">
      <c r="A1" s="76" t="s">
        <v>50</v>
      </c>
      <c r="B1" s="77"/>
      <c r="C1" s="77"/>
      <c r="D1" s="77"/>
      <c r="E1" s="77"/>
      <c r="F1" s="77"/>
      <c r="G1" s="77"/>
      <c r="H1" s="1"/>
      <c r="I1" s="1"/>
      <c r="J1" s="1"/>
      <c r="K1" s="1"/>
      <c r="L1" s="1"/>
      <c r="M1" s="1"/>
      <c r="N1" s="1"/>
      <c r="O1" s="1"/>
      <c r="P1" s="1"/>
      <c r="Q1" s="1"/>
      <c r="R1" s="1" t="s">
        <v>0</v>
      </c>
      <c r="S1" s="1"/>
      <c r="T1" s="15">
        <v>2014</v>
      </c>
      <c r="U1" s="15"/>
    </row>
    <row r="2" spans="1:2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18" customHeight="1" x14ac:dyDescent="0.2">
      <c r="A3" s="22" t="s">
        <v>15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4"/>
    </row>
    <row r="4" spans="1:21" ht="18" customHeight="1" x14ac:dyDescent="0.2">
      <c r="A4" s="2" t="s">
        <v>1</v>
      </c>
      <c r="B4" s="3"/>
      <c r="C4" s="3"/>
      <c r="D4" s="3"/>
      <c r="E4" s="3"/>
      <c r="F4" s="4"/>
      <c r="G4" s="25" t="s">
        <v>2</v>
      </c>
      <c r="H4" s="26"/>
      <c r="I4" s="26"/>
      <c r="J4" s="26"/>
      <c r="K4" s="14">
        <v>2014</v>
      </c>
      <c r="L4" s="25" t="s">
        <v>2</v>
      </c>
      <c r="M4" s="26"/>
      <c r="N4" s="26"/>
      <c r="O4" s="26"/>
      <c r="P4" s="14">
        <v>2013</v>
      </c>
      <c r="Q4" s="25" t="s">
        <v>2</v>
      </c>
      <c r="R4" s="26"/>
      <c r="S4" s="26"/>
      <c r="T4" s="26"/>
      <c r="U4" s="14">
        <v>2012</v>
      </c>
    </row>
    <row r="5" spans="1:21" ht="18" customHeight="1" x14ac:dyDescent="0.2">
      <c r="A5" s="73" t="s">
        <v>27</v>
      </c>
      <c r="B5" s="74"/>
      <c r="C5" s="75"/>
      <c r="D5" s="16" t="s">
        <v>36</v>
      </c>
      <c r="E5" s="17"/>
      <c r="F5" s="18"/>
      <c r="G5" s="27">
        <v>1453253.6500000001</v>
      </c>
      <c r="H5" s="28"/>
      <c r="I5" s="62"/>
      <c r="J5" s="62" t="s">
        <v>3</v>
      </c>
      <c r="K5" s="59">
        <f>IF(G6="","",G5/G6)</f>
        <v>0.72755297082974746</v>
      </c>
      <c r="L5" s="27">
        <v>1784228.45</v>
      </c>
      <c r="M5" s="28"/>
      <c r="N5" s="62"/>
      <c r="O5" s="62" t="s">
        <v>3</v>
      </c>
      <c r="P5" s="59">
        <f>IF(L6="","",L5/L6)</f>
        <v>0.75507924572518725</v>
      </c>
      <c r="Q5" s="27">
        <v>1304563.33</v>
      </c>
      <c r="R5" s="28"/>
      <c r="S5" s="62"/>
      <c r="T5" s="62" t="s">
        <v>3</v>
      </c>
      <c r="U5" s="59">
        <f>IF(Q6="","",Q5/Q6)</f>
        <v>0.57812150449010424</v>
      </c>
    </row>
    <row r="6" spans="1:21" ht="18" customHeight="1" x14ac:dyDescent="0.2">
      <c r="A6" s="70" t="s">
        <v>28</v>
      </c>
      <c r="B6" s="71"/>
      <c r="C6" s="72"/>
      <c r="D6" s="19" t="s">
        <v>37</v>
      </c>
      <c r="E6" s="20"/>
      <c r="F6" s="21"/>
      <c r="G6" s="29">
        <v>1997454.08</v>
      </c>
      <c r="H6" s="30"/>
      <c r="I6" s="64"/>
      <c r="J6" s="63"/>
      <c r="K6" s="60"/>
      <c r="L6" s="29">
        <v>2362968.4700000002</v>
      </c>
      <c r="M6" s="30"/>
      <c r="N6" s="64"/>
      <c r="O6" s="63"/>
      <c r="P6" s="60"/>
      <c r="Q6" s="29">
        <v>2256555.62</v>
      </c>
      <c r="R6" s="30"/>
      <c r="S6" s="64"/>
      <c r="T6" s="63"/>
      <c r="U6" s="60"/>
    </row>
    <row r="7" spans="1:21" ht="18" customHeight="1" x14ac:dyDescent="0.2">
      <c r="A7" s="73" t="s">
        <v>29</v>
      </c>
      <c r="B7" s="74"/>
      <c r="C7" s="75"/>
      <c r="D7" s="16" t="s">
        <v>38</v>
      </c>
      <c r="E7" s="17"/>
      <c r="F7" s="18"/>
      <c r="G7" s="27">
        <v>553394.34</v>
      </c>
      <c r="H7" s="28"/>
      <c r="I7" s="62" t="s">
        <v>26</v>
      </c>
      <c r="J7" s="62" t="s">
        <v>3</v>
      </c>
      <c r="K7" s="59">
        <f>IF(G8="","",(G7/G8)*100)</f>
        <v>32.873179749343898</v>
      </c>
      <c r="L7" s="27">
        <v>577157.89</v>
      </c>
      <c r="M7" s="28"/>
      <c r="N7" s="62" t="s">
        <v>26</v>
      </c>
      <c r="O7" s="62" t="s">
        <v>3</v>
      </c>
      <c r="P7" s="59">
        <f>IF(L8="","",(L7/L8)*100)</f>
        <v>33.585793522845833</v>
      </c>
      <c r="Q7" s="27">
        <v>581820.66</v>
      </c>
      <c r="R7" s="28"/>
      <c r="S7" s="62" t="s">
        <v>26</v>
      </c>
      <c r="T7" s="62" t="s">
        <v>3</v>
      </c>
      <c r="U7" s="59">
        <f>IF(Q8="","",(Q7/Q8)*100)</f>
        <v>35.377872517547956</v>
      </c>
    </row>
    <row r="8" spans="1:21" ht="18" customHeight="1" x14ac:dyDescent="0.2">
      <c r="A8" s="70"/>
      <c r="B8" s="71"/>
      <c r="C8" s="72"/>
      <c r="D8" s="34" t="s">
        <v>39</v>
      </c>
      <c r="E8" s="35"/>
      <c r="F8" s="36"/>
      <c r="G8" s="49">
        <v>1683422</v>
      </c>
      <c r="H8" s="50"/>
      <c r="I8" s="64"/>
      <c r="J8" s="64"/>
      <c r="K8" s="61"/>
      <c r="L8" s="49">
        <v>1718458.4</v>
      </c>
      <c r="M8" s="50"/>
      <c r="N8" s="64"/>
      <c r="O8" s="64"/>
      <c r="P8" s="61"/>
      <c r="Q8" s="49">
        <v>1644589.17</v>
      </c>
      <c r="R8" s="50"/>
      <c r="S8" s="64"/>
      <c r="T8" s="64"/>
      <c r="U8" s="61"/>
    </row>
    <row r="9" spans="1:21" ht="18" customHeight="1" x14ac:dyDescent="0.2">
      <c r="A9" s="73" t="s">
        <v>30</v>
      </c>
      <c r="B9" s="74"/>
      <c r="C9" s="75"/>
      <c r="D9" s="31" t="s">
        <v>40</v>
      </c>
      <c r="E9" s="32"/>
      <c r="F9" s="33"/>
      <c r="G9" s="51">
        <v>1110537.03</v>
      </c>
      <c r="H9" s="52"/>
      <c r="I9" s="62"/>
      <c r="J9" s="65" t="s">
        <v>3</v>
      </c>
      <c r="K9" s="60">
        <f>IF(G10="","",G9/G10)</f>
        <v>0.76427024239710306</v>
      </c>
      <c r="L9" s="51">
        <v>1097529.07</v>
      </c>
      <c r="M9" s="52"/>
      <c r="N9" s="62"/>
      <c r="O9" s="65" t="s">
        <v>3</v>
      </c>
      <c r="P9" s="60">
        <f>IF(L10="","",L9/L10)</f>
        <v>0.70406095257635837</v>
      </c>
      <c r="Q9" s="51">
        <v>1104970.76</v>
      </c>
      <c r="R9" s="52"/>
      <c r="S9" s="62"/>
      <c r="T9" s="65" t="s">
        <v>3</v>
      </c>
      <c r="U9" s="60">
        <f>IF(Q10="","",Q9/Q10)</f>
        <v>0.70267117627736631</v>
      </c>
    </row>
    <row r="10" spans="1:21" ht="18" customHeight="1" x14ac:dyDescent="0.2">
      <c r="A10" s="70" t="s">
        <v>31</v>
      </c>
      <c r="B10" s="71"/>
      <c r="C10" s="72"/>
      <c r="D10" s="19" t="s">
        <v>41</v>
      </c>
      <c r="E10" s="20"/>
      <c r="F10" s="21"/>
      <c r="G10" s="29">
        <v>1453068.5200000003</v>
      </c>
      <c r="H10" s="30"/>
      <c r="I10" s="64"/>
      <c r="J10" s="65"/>
      <c r="K10" s="60"/>
      <c r="L10" s="29">
        <v>1558855.19</v>
      </c>
      <c r="M10" s="30"/>
      <c r="N10" s="64"/>
      <c r="O10" s="65"/>
      <c r="P10" s="60"/>
      <c r="Q10" s="29">
        <v>1572528.94</v>
      </c>
      <c r="R10" s="30"/>
      <c r="S10" s="64"/>
      <c r="T10" s="65"/>
      <c r="U10" s="60"/>
    </row>
    <row r="11" spans="1:21" ht="18" customHeight="1" x14ac:dyDescent="0.2">
      <c r="A11" s="73" t="s">
        <v>32</v>
      </c>
      <c r="B11" s="74"/>
      <c r="C11" s="75"/>
      <c r="D11" s="16" t="s">
        <v>42</v>
      </c>
      <c r="E11" s="17"/>
      <c r="F11" s="18"/>
      <c r="G11" s="80">
        <v>47583.06</v>
      </c>
      <c r="H11" s="81"/>
      <c r="I11" s="62" t="s">
        <v>26</v>
      </c>
      <c r="J11" s="62" t="s">
        <v>3</v>
      </c>
      <c r="K11" s="59">
        <f>IF(G12="","",(G11/G12)*100)</f>
        <v>4.2048021584888957</v>
      </c>
      <c r="L11" s="27">
        <v>53085.41</v>
      </c>
      <c r="M11" s="28"/>
      <c r="N11" s="62" t="s">
        <v>26</v>
      </c>
      <c r="O11" s="62" t="s">
        <v>3</v>
      </c>
      <c r="P11" s="59">
        <f>IF(L12="","",(L11/L12)*100)</f>
        <v>4.5527264862090799</v>
      </c>
      <c r="Q11" s="27">
        <v>42285.96</v>
      </c>
      <c r="R11" s="28"/>
      <c r="S11" s="62" t="s">
        <v>26</v>
      </c>
      <c r="T11" s="62" t="s">
        <v>3</v>
      </c>
      <c r="U11" s="59">
        <f>IF(Q12="","",(Q11/Q12)*100)</f>
        <v>5.2171709613860013</v>
      </c>
    </row>
    <row r="12" spans="1:21" ht="18" customHeight="1" x14ac:dyDescent="0.2">
      <c r="A12" s="70"/>
      <c r="B12" s="71"/>
      <c r="C12" s="72"/>
      <c r="D12" s="34" t="s">
        <v>43</v>
      </c>
      <c r="E12" s="35"/>
      <c r="F12" s="36"/>
      <c r="G12" s="82">
        <v>1131636.1200000001</v>
      </c>
      <c r="H12" s="83"/>
      <c r="I12" s="64"/>
      <c r="J12" s="64"/>
      <c r="K12" s="61"/>
      <c r="L12" s="49">
        <v>1166013.6000000001</v>
      </c>
      <c r="M12" s="50"/>
      <c r="N12" s="64"/>
      <c r="O12" s="64"/>
      <c r="P12" s="61"/>
      <c r="Q12" s="49">
        <v>810515.13</v>
      </c>
      <c r="R12" s="50"/>
      <c r="S12" s="64"/>
      <c r="T12" s="64"/>
      <c r="U12" s="61"/>
    </row>
    <row r="13" spans="1:21" ht="18" customHeight="1" x14ac:dyDescent="0.2">
      <c r="A13" s="73" t="s">
        <v>33</v>
      </c>
      <c r="B13" s="74"/>
      <c r="C13" s="75"/>
      <c r="D13" s="37" t="s">
        <v>44</v>
      </c>
      <c r="E13" s="38"/>
      <c r="F13" s="39"/>
      <c r="G13" s="84">
        <v>1801572.24</v>
      </c>
      <c r="H13" s="85"/>
      <c r="I13" s="8"/>
      <c r="J13" s="65" t="s">
        <v>3</v>
      </c>
      <c r="K13" s="60">
        <f>IF(G14="","",G13/G14)</f>
        <v>826.40928440366974</v>
      </c>
      <c r="L13" s="51">
        <v>1857137.93</v>
      </c>
      <c r="M13" s="52"/>
      <c r="N13" s="8"/>
      <c r="O13" s="65" t="s">
        <v>3</v>
      </c>
      <c r="P13" s="60">
        <f>IF(L14="","",L13/L14)</f>
        <v>845.69122495446265</v>
      </c>
      <c r="Q13" s="51">
        <v>1941718.24</v>
      </c>
      <c r="R13" s="52"/>
      <c r="S13" s="8"/>
      <c r="T13" s="65" t="s">
        <v>3</v>
      </c>
      <c r="U13" s="60">
        <f>IF(Q14="","",Q13/Q14)</f>
        <v>880.19865820489576</v>
      </c>
    </row>
    <row r="14" spans="1:21" ht="18" customHeight="1" x14ac:dyDescent="0.2">
      <c r="A14" s="70"/>
      <c r="B14" s="71"/>
      <c r="C14" s="72"/>
      <c r="D14" s="19" t="s">
        <v>4</v>
      </c>
      <c r="E14" s="20"/>
      <c r="F14" s="21"/>
      <c r="G14" s="57">
        <f>Euro1!G10</f>
        <v>2180</v>
      </c>
      <c r="H14" s="58"/>
      <c r="I14" s="6"/>
      <c r="J14" s="65"/>
      <c r="K14" s="60"/>
      <c r="L14" s="57">
        <v>2196</v>
      </c>
      <c r="M14" s="58"/>
      <c r="N14" s="6"/>
      <c r="O14" s="65"/>
      <c r="P14" s="60"/>
      <c r="Q14" s="57">
        <v>2206</v>
      </c>
      <c r="R14" s="58"/>
      <c r="S14" s="6"/>
      <c r="T14" s="65"/>
      <c r="U14" s="60"/>
    </row>
    <row r="15" spans="1:21" ht="18" customHeight="1" x14ac:dyDescent="0.2">
      <c r="A15" s="73" t="s">
        <v>33</v>
      </c>
      <c r="B15" s="74"/>
      <c r="C15" s="75"/>
      <c r="D15" s="40" t="s">
        <v>45</v>
      </c>
      <c r="E15" s="41"/>
      <c r="F15" s="42"/>
      <c r="G15" s="27">
        <v>1131636.1200000001</v>
      </c>
      <c r="H15" s="28"/>
      <c r="I15" s="5"/>
      <c r="J15" s="62" t="s">
        <v>3</v>
      </c>
      <c r="K15" s="59">
        <f>IF(G16="","",G15/G16)</f>
        <v>519.09913761467897</v>
      </c>
      <c r="L15" s="27">
        <v>1166013.6000000001</v>
      </c>
      <c r="M15" s="28"/>
      <c r="N15" s="5"/>
      <c r="O15" s="62" t="s">
        <v>3</v>
      </c>
      <c r="P15" s="59">
        <f>IF(L16="","",L15/L16)</f>
        <v>530.97158469945362</v>
      </c>
      <c r="Q15" s="27">
        <v>810515.13</v>
      </c>
      <c r="R15" s="28"/>
      <c r="S15" s="5"/>
      <c r="T15" s="62" t="s">
        <v>3</v>
      </c>
      <c r="U15" s="59">
        <f>IF(Q16="","",Q15/Q16)</f>
        <v>367.41393019038986</v>
      </c>
    </row>
    <row r="16" spans="1:21" ht="18" customHeight="1" x14ac:dyDescent="0.2">
      <c r="A16" s="70"/>
      <c r="B16" s="71"/>
      <c r="C16" s="72"/>
      <c r="D16" s="34" t="s">
        <v>4</v>
      </c>
      <c r="E16" s="35"/>
      <c r="F16" s="36"/>
      <c r="G16" s="55">
        <f>Euro1!G10</f>
        <v>2180</v>
      </c>
      <c r="H16" s="56"/>
      <c r="I16" s="13"/>
      <c r="J16" s="64"/>
      <c r="K16" s="61"/>
      <c r="L16" s="55">
        <v>2196</v>
      </c>
      <c r="M16" s="56"/>
      <c r="N16" s="13"/>
      <c r="O16" s="64"/>
      <c r="P16" s="61"/>
      <c r="Q16" s="55">
        <v>2206</v>
      </c>
      <c r="R16" s="56"/>
      <c r="S16" s="13"/>
      <c r="T16" s="64"/>
      <c r="U16" s="61"/>
    </row>
    <row r="17" spans="1:21" ht="18" customHeight="1" x14ac:dyDescent="0.2">
      <c r="A17" s="43" t="s">
        <v>33</v>
      </c>
      <c r="B17" s="44"/>
      <c r="C17" s="45"/>
      <c r="D17" s="31" t="s">
        <v>46</v>
      </c>
      <c r="E17" s="32"/>
      <c r="F17" s="33"/>
      <c r="G17" s="66">
        <v>3338994.46</v>
      </c>
      <c r="H17" s="67"/>
      <c r="I17" s="62"/>
      <c r="J17" s="63" t="s">
        <v>3</v>
      </c>
      <c r="K17" s="60">
        <f>IF(G18="","",G17/G18)</f>
        <v>1531.6488348623852</v>
      </c>
      <c r="L17" s="66">
        <v>3325016.05</v>
      </c>
      <c r="M17" s="67"/>
      <c r="N17" s="62"/>
      <c r="O17" s="63" t="s">
        <v>3</v>
      </c>
      <c r="P17" s="60">
        <f>IF(L18="","",L17/L18)</f>
        <v>1514.1238843351548</v>
      </c>
      <c r="Q17" s="66">
        <v>3336572.2</v>
      </c>
      <c r="R17" s="67"/>
      <c r="S17" s="62"/>
      <c r="T17" s="63" t="s">
        <v>3</v>
      </c>
      <c r="U17" s="60">
        <f>IF(Q18="","",Q17/Q18)</f>
        <v>1512.4987307343608</v>
      </c>
    </row>
    <row r="18" spans="1:21" ht="18" customHeight="1" x14ac:dyDescent="0.2">
      <c r="A18" s="43"/>
      <c r="B18" s="44"/>
      <c r="C18" s="45"/>
      <c r="D18" s="37" t="s">
        <v>4</v>
      </c>
      <c r="E18" s="38"/>
      <c r="F18" s="39"/>
      <c r="G18" s="57">
        <f>Euro1!G10</f>
        <v>2180</v>
      </c>
      <c r="H18" s="58"/>
      <c r="I18" s="64"/>
      <c r="J18" s="63"/>
      <c r="K18" s="60"/>
      <c r="L18" s="57">
        <v>2196</v>
      </c>
      <c r="M18" s="58"/>
      <c r="N18" s="64"/>
      <c r="O18" s="63"/>
      <c r="P18" s="60"/>
      <c r="Q18" s="57">
        <v>2206</v>
      </c>
      <c r="R18" s="58"/>
      <c r="S18" s="64"/>
      <c r="T18" s="63"/>
      <c r="U18" s="60"/>
    </row>
    <row r="19" spans="1:21" ht="18" customHeight="1" x14ac:dyDescent="0.2">
      <c r="A19" s="73" t="s">
        <v>34</v>
      </c>
      <c r="B19" s="74"/>
      <c r="C19" s="75"/>
      <c r="D19" s="40" t="s">
        <v>47</v>
      </c>
      <c r="E19" s="41"/>
      <c r="F19" s="42"/>
      <c r="G19" s="78">
        <v>8</v>
      </c>
      <c r="H19" s="79"/>
      <c r="I19" s="62"/>
      <c r="J19" s="62" t="s">
        <v>3</v>
      </c>
      <c r="K19" s="59">
        <f>IF(G20="","",G19/G20)</f>
        <v>3.669724770642202E-3</v>
      </c>
      <c r="L19" s="78">
        <v>9</v>
      </c>
      <c r="M19" s="79"/>
      <c r="N19" s="62"/>
      <c r="O19" s="62" t="s">
        <v>3</v>
      </c>
      <c r="P19" s="59">
        <f>IF(L20="","",L19/L20)</f>
        <v>4.0983606557377051E-3</v>
      </c>
      <c r="Q19" s="78">
        <v>9</v>
      </c>
      <c r="R19" s="79"/>
      <c r="S19" s="62"/>
      <c r="T19" s="62" t="s">
        <v>3</v>
      </c>
      <c r="U19" s="59">
        <f>IF(Q20="","",Q19/Q20)</f>
        <v>4.0797824116047144E-3</v>
      </c>
    </row>
    <row r="20" spans="1:21" ht="18" customHeight="1" x14ac:dyDescent="0.2">
      <c r="A20" s="70" t="s">
        <v>35</v>
      </c>
      <c r="B20" s="71"/>
      <c r="C20" s="72"/>
      <c r="D20" s="34" t="s">
        <v>4</v>
      </c>
      <c r="E20" s="35"/>
      <c r="F20" s="36"/>
      <c r="G20" s="55">
        <f>Euro1!G10</f>
        <v>2180</v>
      </c>
      <c r="H20" s="56"/>
      <c r="I20" s="64"/>
      <c r="J20" s="64"/>
      <c r="K20" s="61"/>
      <c r="L20" s="55">
        <v>2196</v>
      </c>
      <c r="M20" s="56"/>
      <c r="N20" s="64"/>
      <c r="O20" s="64"/>
      <c r="P20" s="61"/>
      <c r="Q20" s="55">
        <v>2206</v>
      </c>
      <c r="R20" s="56"/>
      <c r="S20" s="64"/>
      <c r="T20" s="64"/>
      <c r="U20" s="61"/>
    </row>
    <row r="21" spans="1:21" x14ac:dyDescent="0.2">
      <c r="A21" s="9"/>
      <c r="B21" s="9"/>
      <c r="C21" s="9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</row>
    <row r="22" spans="1:21" x14ac:dyDescent="0.2">
      <c r="A22" s="11"/>
      <c r="B22" s="11"/>
      <c r="C22" s="11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</row>
    <row r="23" spans="1:21" x14ac:dyDescent="0.2">
      <c r="A23" s="11"/>
      <c r="B23" s="11"/>
      <c r="C23" s="11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</row>
    <row r="24" spans="1:21" x14ac:dyDescent="0.2">
      <c r="A24" s="11"/>
      <c r="B24" s="11"/>
      <c r="C24" s="11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</row>
    <row r="25" spans="1:21" x14ac:dyDescent="0.2">
      <c r="A25" s="11"/>
      <c r="B25" s="11"/>
      <c r="C25" s="11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</row>
    <row r="26" spans="1:21" x14ac:dyDescent="0.2">
      <c r="A26" s="11"/>
      <c r="B26" s="11"/>
      <c r="C26" s="11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</row>
    <row r="27" spans="1:2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</row>
    <row r="28" spans="1:21" x14ac:dyDescent="0.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</row>
    <row r="29" spans="1:2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</row>
  </sheetData>
  <sheetProtection password="D3C7" sheet="1" objects="1" scenarios="1"/>
  <mergeCells count="147">
    <mergeCell ref="Q4:T4"/>
    <mergeCell ref="G5:H5"/>
    <mergeCell ref="G6:H6"/>
    <mergeCell ref="T1:U1"/>
    <mergeCell ref="D9:F9"/>
    <mergeCell ref="D10:F10"/>
    <mergeCell ref="D7:F7"/>
    <mergeCell ref="D8:F8"/>
    <mergeCell ref="A1:G1"/>
    <mergeCell ref="D5:F5"/>
    <mergeCell ref="D6:F6"/>
    <mergeCell ref="A3:U3"/>
    <mergeCell ref="G4:J4"/>
    <mergeCell ref="L4:O4"/>
    <mergeCell ref="D15:F15"/>
    <mergeCell ref="D16:F16"/>
    <mergeCell ref="J13:J14"/>
    <mergeCell ref="J15:J16"/>
    <mergeCell ref="G15:H15"/>
    <mergeCell ref="G16:H16"/>
    <mergeCell ref="D18:F18"/>
    <mergeCell ref="D17:F17"/>
    <mergeCell ref="D11:F11"/>
    <mergeCell ref="D12:F12"/>
    <mergeCell ref="D13:F13"/>
    <mergeCell ref="D14:F14"/>
    <mergeCell ref="D19:F19"/>
    <mergeCell ref="D20:F20"/>
    <mergeCell ref="G7:H7"/>
    <mergeCell ref="G8:H8"/>
    <mergeCell ref="G9:H9"/>
    <mergeCell ref="G10:H10"/>
    <mergeCell ref="G11:H11"/>
    <mergeCell ref="G12:H12"/>
    <mergeCell ref="G13:H13"/>
    <mergeCell ref="G14:H14"/>
    <mergeCell ref="K5:K6"/>
    <mergeCell ref="K7:K8"/>
    <mergeCell ref="K9:K10"/>
    <mergeCell ref="K11:K12"/>
    <mergeCell ref="K13:K14"/>
    <mergeCell ref="K15:K16"/>
    <mergeCell ref="L5:M5"/>
    <mergeCell ref="O5:O6"/>
    <mergeCell ref="L6:M6"/>
    <mergeCell ref="Q5:R5"/>
    <mergeCell ref="J9:J10"/>
    <mergeCell ref="J11:J12"/>
    <mergeCell ref="J5:J6"/>
    <mergeCell ref="J7:J8"/>
    <mergeCell ref="N11:N12"/>
    <mergeCell ref="O11:O12"/>
    <mergeCell ref="L7:M7"/>
    <mergeCell ref="O7:O8"/>
    <mergeCell ref="L8:M8"/>
    <mergeCell ref="Q7:R7"/>
    <mergeCell ref="T7:T8"/>
    <mergeCell ref="Q8:R8"/>
    <mergeCell ref="T9:T10"/>
    <mergeCell ref="Q10:R10"/>
    <mergeCell ref="T11:T12"/>
    <mergeCell ref="Q12:R12"/>
    <mergeCell ref="S11:S12"/>
    <mergeCell ref="T5:T6"/>
    <mergeCell ref="Q6:R6"/>
    <mergeCell ref="U5:U6"/>
    <mergeCell ref="U7:U8"/>
    <mergeCell ref="U9:U10"/>
    <mergeCell ref="U11:U12"/>
    <mergeCell ref="L11:M11"/>
    <mergeCell ref="T13:T14"/>
    <mergeCell ref="Q14:R14"/>
    <mergeCell ref="L14:M14"/>
    <mergeCell ref="L13:M13"/>
    <mergeCell ref="O13:O14"/>
    <mergeCell ref="L9:M9"/>
    <mergeCell ref="O9:O10"/>
    <mergeCell ref="L10:M10"/>
    <mergeCell ref="U13:U14"/>
    <mergeCell ref="U15:U16"/>
    <mergeCell ref="P15:P16"/>
    <mergeCell ref="Q15:R15"/>
    <mergeCell ref="L15:M15"/>
    <mergeCell ref="O15:O16"/>
    <mergeCell ref="L16:M16"/>
    <mergeCell ref="P11:P12"/>
    <mergeCell ref="P13:P14"/>
    <mergeCell ref="T15:T16"/>
    <mergeCell ref="Q16:R16"/>
    <mergeCell ref="Q11:R11"/>
    <mergeCell ref="L12:M12"/>
    <mergeCell ref="Q13:R13"/>
    <mergeCell ref="K19:K20"/>
    <mergeCell ref="G20:H20"/>
    <mergeCell ref="G17:H17"/>
    <mergeCell ref="J17:J18"/>
    <mergeCell ref="K17:K18"/>
    <mergeCell ref="G18:H18"/>
    <mergeCell ref="U17:U18"/>
    <mergeCell ref="Q18:R18"/>
    <mergeCell ref="S17:S18"/>
    <mergeCell ref="L17:M17"/>
    <mergeCell ref="O17:O18"/>
    <mergeCell ref="P17:P18"/>
    <mergeCell ref="L18:M18"/>
    <mergeCell ref="N17:N18"/>
    <mergeCell ref="U19:U20"/>
    <mergeCell ref="Q20:R20"/>
    <mergeCell ref="S19:S20"/>
    <mergeCell ref="L19:M19"/>
    <mergeCell ref="O19:O20"/>
    <mergeCell ref="P19:P20"/>
    <mergeCell ref="L20:M20"/>
    <mergeCell ref="N19:N20"/>
    <mergeCell ref="A5:C5"/>
    <mergeCell ref="A6:C6"/>
    <mergeCell ref="A9:C9"/>
    <mergeCell ref="A10:C10"/>
    <mergeCell ref="Q19:R19"/>
    <mergeCell ref="T19:T20"/>
    <mergeCell ref="Q17:R17"/>
    <mergeCell ref="T17:T18"/>
    <mergeCell ref="G19:H19"/>
    <mergeCell ref="J19:J20"/>
    <mergeCell ref="A19:C19"/>
    <mergeCell ref="A13:C14"/>
    <mergeCell ref="A15:C16"/>
    <mergeCell ref="A20:C20"/>
    <mergeCell ref="A7:C8"/>
    <mergeCell ref="A11:C12"/>
    <mergeCell ref="A17:C18"/>
    <mergeCell ref="I5:I6"/>
    <mergeCell ref="I7:I8"/>
    <mergeCell ref="I9:I10"/>
    <mergeCell ref="I19:I20"/>
    <mergeCell ref="I17:I18"/>
    <mergeCell ref="I11:I12"/>
    <mergeCell ref="N7:N8"/>
    <mergeCell ref="N9:N10"/>
    <mergeCell ref="S5:S6"/>
    <mergeCell ref="S7:S8"/>
    <mergeCell ref="S9:S10"/>
    <mergeCell ref="Q9:R9"/>
    <mergeCell ref="P7:P8"/>
    <mergeCell ref="P9:P10"/>
    <mergeCell ref="P5:P6"/>
    <mergeCell ref="N5:N6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Euro1</vt:lpstr>
      <vt:lpstr>Euro2</vt:lpstr>
    </vt:vector>
  </TitlesOfParts>
  <Company>Siscom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Siscom</dc:creator>
  <cp:lastModifiedBy>Paola</cp:lastModifiedBy>
  <cp:lastPrinted>2001-06-19T10:29:35Z</cp:lastPrinted>
  <dcterms:created xsi:type="dcterms:W3CDTF">2001-06-19T08:59:20Z</dcterms:created>
  <dcterms:modified xsi:type="dcterms:W3CDTF">2015-09-15T11:26:32Z</dcterms:modified>
</cp:coreProperties>
</file>