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autoCompressPictures="0" defaultThemeVersion="124226"/>
  <mc:AlternateContent xmlns:mc="http://schemas.openxmlformats.org/markup-compatibility/2006">
    <mc:Choice Requires="x15">
      <x15ac:absPath xmlns:x15ac="http://schemas.microsoft.com/office/spreadsheetml/2010/11/ac" url="C:\Users\Sonia\Desktop\"/>
    </mc:Choice>
  </mc:AlternateContent>
  <xr:revisionPtr revIDLastSave="0" documentId="8_{6948A9B1-BC58-4733-B7BD-308F94ADE545}" xr6:coauthVersionLast="47" xr6:coauthVersionMax="47" xr10:uidLastSave="{00000000-0000-0000-0000-000000000000}"/>
  <bookViews>
    <workbookView xWindow="-120" yWindow="-120" windowWidth="25440" windowHeight="15390" tabRatio="916" activeTab="4" xr2:uid="{00000000-000D-0000-FFFF-FFFF00000000}"/>
  </bookViews>
  <sheets>
    <sheet name="Trasversali" sheetId="49" r:id="rId1"/>
    <sheet name="Settore Econominco-finanziario" sheetId="45" r:id="rId2"/>
    <sheet name="Settore Tecnico LL.PP" sheetId="47" r:id="rId3"/>
    <sheet name="Settore Amministrativi" sheetId="46" r:id="rId4"/>
    <sheet name="Settore Polizia Locale" sheetId="48" r:id="rId5"/>
  </sheets>
  <externalReferences>
    <externalReference r:id="rId6"/>
  </externalReferences>
  <definedNames>
    <definedName name="area">[1]db1!$B$2:$B$20</definedName>
    <definedName name="_xlnm.Print_Area" localSheetId="3">'Settore Amministrativi'!$B$6:$X$13</definedName>
    <definedName name="_xlnm.Print_Area" localSheetId="1">'Settore Econominco-finanziario'!$B$6:$X$11</definedName>
    <definedName name="_xlnm.Print_Area" localSheetId="4">'Settore Polizia Locale'!$B$6:$X$12</definedName>
    <definedName name="_xlnm.Print_Area" localSheetId="2">'Settore Tecnico LL.PP'!$B$6:$X$12</definedName>
    <definedName name="_xlnm.Print_Area" localSheetId="0">Trasversali!$B$6:$X$12</definedName>
    <definedName name="cronoprogramma">[1]db1!$K$1</definedName>
    <definedName name="nome">[1]db1!$C$2:$C$20</definedName>
    <definedName name="Payment_Needed">"Pagamento richiesto"</definedName>
    <definedName name="Reimbursement">"Rimborso"</definedName>
    <definedName name="tipo">[1]db1!$E$2:$E$4</definedName>
  </definedNames>
  <calcPr calcId="191029"/>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X11" i="45" l="1"/>
  <c r="Z11" i="45"/>
  <c r="AA11" i="45"/>
  <c r="AB11" i="45"/>
  <c r="AC11" i="45"/>
  <c r="AD11" i="45"/>
  <c r="AE11" i="45" l="1"/>
  <c r="AF11" i="45"/>
  <c r="M11" i="45" s="1"/>
  <c r="X16" i="47"/>
  <c r="X17" i="47"/>
  <c r="Z16" i="47"/>
  <c r="AA16" i="47"/>
  <c r="AB16" i="47"/>
  <c r="AE16" i="47" s="1"/>
  <c r="AC16" i="47"/>
  <c r="AD16" i="47"/>
  <c r="Z17" i="47"/>
  <c r="AA17" i="47"/>
  <c r="AB17" i="47"/>
  <c r="AE17" i="47" s="1"/>
  <c r="AC17" i="47"/>
  <c r="AD17" i="47"/>
  <c r="Z13" i="47"/>
  <c r="AE13" i="47" s="1"/>
  <c r="AA13" i="47"/>
  <c r="AB13" i="47"/>
  <c r="AC13" i="47"/>
  <c r="AD13" i="47"/>
  <c r="AF16" i="47" l="1"/>
  <c r="M16" i="47" s="1"/>
  <c r="AG16" i="47" s="1"/>
  <c r="N16" i="47" s="1"/>
  <c r="AF17" i="47"/>
  <c r="M17" i="47" s="1"/>
  <c r="AG17" i="47" s="1"/>
  <c r="N17" i="47" s="1"/>
  <c r="AF13" i="47"/>
  <c r="M13" i="47" s="1"/>
  <c r="Z14" i="47"/>
  <c r="AA14" i="47"/>
  <c r="AB14" i="47"/>
  <c r="AC14" i="47"/>
  <c r="AD14" i="47"/>
  <c r="Z11" i="47"/>
  <c r="AA11" i="47"/>
  <c r="AB11" i="47"/>
  <c r="AC11" i="47"/>
  <c r="AD11" i="47"/>
  <c r="Z12" i="47"/>
  <c r="AA12" i="47"/>
  <c r="AB12" i="47"/>
  <c r="AC12" i="47"/>
  <c r="AD12" i="47"/>
  <c r="AD13" i="48"/>
  <c r="AC13" i="48"/>
  <c r="AB13" i="48"/>
  <c r="AA13" i="48"/>
  <c r="Z13" i="48"/>
  <c r="Z14" i="46"/>
  <c r="AA14" i="46"/>
  <c r="AB14" i="46"/>
  <c r="AC14" i="46"/>
  <c r="AD14" i="46"/>
  <c r="Z12" i="46"/>
  <c r="AA12" i="46"/>
  <c r="AB12" i="46"/>
  <c r="AC12" i="46"/>
  <c r="AD12" i="46"/>
  <c r="Z11" i="46"/>
  <c r="AA11" i="46"/>
  <c r="AB11" i="46"/>
  <c r="AC11" i="46"/>
  <c r="AE11" i="46" s="1"/>
  <c r="AD11" i="46"/>
  <c r="AF12" i="46" l="1"/>
  <c r="M12" i="46" s="1"/>
  <c r="AE12" i="46"/>
  <c r="AF13" i="48"/>
  <c r="S13" i="48" s="1"/>
  <c r="AF14" i="46"/>
  <c r="M14" i="46" s="1"/>
  <c r="AE14" i="46"/>
  <c r="AE12" i="47"/>
  <c r="AE11" i="47"/>
  <c r="AE14" i="47"/>
  <c r="AF14" i="47"/>
  <c r="M14" i="47" s="1"/>
  <c r="AF12" i="47"/>
  <c r="M12" i="47" s="1"/>
  <c r="AF11" i="47"/>
  <c r="AE13" i="48"/>
  <c r="P13" i="48" s="1"/>
  <c r="AF11" i="46"/>
  <c r="M11" i="46" s="1"/>
  <c r="AD10" i="45" l="1"/>
  <c r="AC10" i="45"/>
  <c r="AB10" i="45"/>
  <c r="AA10" i="45"/>
  <c r="Z10" i="45"/>
  <c r="AD15" i="47"/>
  <c r="AC15" i="47"/>
  <c r="AB15" i="47"/>
  <c r="AA15" i="47"/>
  <c r="Z15" i="47"/>
  <c r="X15" i="47"/>
  <c r="AD12" i="49"/>
  <c r="AC12" i="49"/>
  <c r="AB12" i="49"/>
  <c r="AA12" i="49"/>
  <c r="Z12" i="49"/>
  <c r="AD11" i="49"/>
  <c r="AC11" i="49"/>
  <c r="AB11" i="49"/>
  <c r="AA11" i="49"/>
  <c r="Z11" i="49"/>
  <c r="AF11" i="49" l="1"/>
  <c r="M11" i="49" s="1"/>
  <c r="AF12" i="49"/>
  <c r="M12" i="49" s="1"/>
  <c r="AE10" i="45"/>
  <c r="AE11" i="49"/>
  <c r="P11" i="49" s="1"/>
  <c r="AF15" i="47"/>
  <c r="M15" i="47" s="1"/>
  <c r="AE15" i="47"/>
  <c r="AF10" i="45"/>
  <c r="S12" i="49"/>
  <c r="AE12" i="49"/>
  <c r="P12" i="49" s="1"/>
  <c r="S11" i="49"/>
  <c r="AD10" i="49" l="1"/>
  <c r="AC10" i="49"/>
  <c r="AB10" i="49"/>
  <c r="AA10" i="49"/>
  <c r="Z10" i="49"/>
  <c r="W9" i="49"/>
  <c r="U9" i="49"/>
  <c r="O9" i="49"/>
  <c r="K3" i="49" s="1"/>
  <c r="AD12" i="48"/>
  <c r="AC12" i="48"/>
  <c r="AB12" i="48"/>
  <c r="AA12" i="48"/>
  <c r="Z12" i="48"/>
  <c r="AD11" i="48"/>
  <c r="AC11" i="48"/>
  <c r="AB11" i="48"/>
  <c r="AA11" i="48"/>
  <c r="Z11" i="48"/>
  <c r="AD10" i="48"/>
  <c r="AC10" i="48"/>
  <c r="AB10" i="48"/>
  <c r="AA10" i="48"/>
  <c r="Z10" i="48"/>
  <c r="W9" i="48"/>
  <c r="U9" i="48"/>
  <c r="O9" i="48"/>
  <c r="K3" i="48" s="1"/>
  <c r="AD10" i="47"/>
  <c r="AC10" i="47"/>
  <c r="AB10" i="47"/>
  <c r="AA10" i="47"/>
  <c r="Z10" i="47"/>
  <c r="W9" i="47"/>
  <c r="U9" i="47"/>
  <c r="O9" i="47"/>
  <c r="K3" i="47" s="1"/>
  <c r="AD13" i="46"/>
  <c r="AC13" i="46"/>
  <c r="AB13" i="46"/>
  <c r="AA13" i="46"/>
  <c r="Z13" i="46"/>
  <c r="AD10" i="46"/>
  <c r="AC10" i="46"/>
  <c r="AB10" i="46"/>
  <c r="AA10" i="46"/>
  <c r="Z10" i="46"/>
  <c r="W9" i="46"/>
  <c r="U9" i="46"/>
  <c r="O9" i="46"/>
  <c r="J2" i="46" s="1"/>
  <c r="W9" i="45"/>
  <c r="U9" i="45"/>
  <c r="O9" i="45"/>
  <c r="J3" i="45" s="1"/>
  <c r="AF11" i="48" l="1"/>
  <c r="J3" i="46"/>
  <c r="K3" i="46"/>
  <c r="AF10" i="46"/>
  <c r="M10" i="46" s="1"/>
  <c r="S10" i="46" s="1"/>
  <c r="AE13" i="46"/>
  <c r="P13" i="46" s="1"/>
  <c r="AE10" i="49"/>
  <c r="P10" i="49" s="1"/>
  <c r="J3" i="49"/>
  <c r="AF10" i="48"/>
  <c r="S10" i="48" s="1"/>
  <c r="M11" i="47"/>
  <c r="AF10" i="47"/>
  <c r="M10" i="47" s="1"/>
  <c r="AF12" i="48"/>
  <c r="S12" i="48" s="1"/>
  <c r="AE12" i="48"/>
  <c r="P12" i="48" s="1"/>
  <c r="AF10" i="49"/>
  <c r="M10" i="49" s="1"/>
  <c r="AE10" i="48"/>
  <c r="P10" i="48" s="1"/>
  <c r="AE11" i="48"/>
  <c r="P11" i="48" s="1"/>
  <c r="J2" i="48"/>
  <c r="J3" i="48"/>
  <c r="AE10" i="47"/>
  <c r="P10" i="47" s="1"/>
  <c r="P11" i="47"/>
  <c r="AF13" i="46"/>
  <c r="M13" i="46" s="1"/>
  <c r="S13" i="46" s="1"/>
  <c r="AE10" i="46"/>
  <c r="P10" i="46" s="1"/>
  <c r="J2" i="45"/>
  <c r="K3" i="45"/>
  <c r="J2" i="49"/>
  <c r="S11" i="48"/>
  <c r="J2" i="47"/>
  <c r="J3" i="47"/>
  <c r="S11" i="47" l="1"/>
  <c r="P9" i="46"/>
  <c r="K2" i="46" s="1"/>
  <c r="AG10" i="45"/>
  <c r="N10" i="45" s="1"/>
  <c r="S10" i="49"/>
  <c r="S9" i="49" s="1"/>
  <c r="S10" i="47"/>
  <c r="AG13" i="47"/>
  <c r="N13" i="47" s="1"/>
  <c r="P9" i="47"/>
  <c r="I2" i="47" s="1"/>
  <c r="P9" i="49"/>
  <c r="I3" i="49" s="1"/>
  <c r="P9" i="48"/>
  <c r="I3" i="48" s="1"/>
  <c r="S9" i="46"/>
  <c r="S9" i="48"/>
  <c r="I2" i="46"/>
  <c r="P9" i="45"/>
  <c r="S9" i="45"/>
  <c r="AG11" i="45" l="1"/>
  <c r="N11" i="45" s="1"/>
  <c r="I3" i="46"/>
  <c r="AG12" i="46"/>
  <c r="N12" i="46" s="1"/>
  <c r="AG14" i="46"/>
  <c r="N14" i="46" s="1"/>
  <c r="AG11" i="47"/>
  <c r="N11" i="47" s="1"/>
  <c r="AG14" i="47"/>
  <c r="N14" i="47" s="1"/>
  <c r="S9" i="47"/>
  <c r="AG15" i="47"/>
  <c r="N15" i="47" s="1"/>
  <c r="AG12" i="47"/>
  <c r="N12" i="47" s="1"/>
  <c r="AG10" i="48"/>
  <c r="N10" i="48" s="1"/>
  <c r="AG13" i="48"/>
  <c r="N13" i="48" s="1"/>
  <c r="AG11" i="46"/>
  <c r="N11" i="46" s="1"/>
  <c r="AG11" i="49"/>
  <c r="N11" i="49" s="1"/>
  <c r="AG12" i="49"/>
  <c r="N12" i="49" s="1"/>
  <c r="AG13" i="46"/>
  <c r="N13" i="46" s="1"/>
  <c r="AG10" i="46"/>
  <c r="N10" i="46" s="1"/>
  <c r="N4" i="46"/>
  <c r="N5" i="46"/>
  <c r="I3" i="47"/>
  <c r="K2" i="47"/>
  <c r="N5" i="48"/>
  <c r="AG11" i="48"/>
  <c r="N11" i="48" s="1"/>
  <c r="N4" i="48"/>
  <c r="AG12" i="48"/>
  <c r="N12" i="48" s="1"/>
  <c r="I2" i="48"/>
  <c r="K2" i="48"/>
  <c r="N4" i="49"/>
  <c r="I2" i="49"/>
  <c r="Q12" i="49" s="1"/>
  <c r="X12" i="49" s="1"/>
  <c r="K2" i="49"/>
  <c r="AG10" i="49"/>
  <c r="N10" i="49" s="1"/>
  <c r="N5" i="49"/>
  <c r="N4" i="45"/>
  <c r="N5" i="45"/>
  <c r="N4" i="47"/>
  <c r="N5" i="47"/>
  <c r="AG10" i="47"/>
  <c r="N10" i="47" s="1"/>
  <c r="Q11" i="47"/>
  <c r="X11" i="47" s="1"/>
  <c r="Q10" i="47"/>
  <c r="Q13" i="46"/>
  <c r="X13" i="46" s="1"/>
  <c r="Q10" i="46"/>
  <c r="I3" i="45"/>
  <c r="K2" i="45"/>
  <c r="I2" i="45"/>
  <c r="Q12" i="48" l="1"/>
  <c r="X12" i="48" s="1"/>
  <c r="Q13" i="48"/>
  <c r="X13" i="48" s="1"/>
  <c r="N9" i="46"/>
  <c r="Q11" i="49"/>
  <c r="X11" i="49" s="1"/>
  <c r="N9" i="48"/>
  <c r="Q11" i="48"/>
  <c r="X11" i="48" s="1"/>
  <c r="Q10" i="48"/>
  <c r="Q10" i="49"/>
  <c r="X10" i="49" s="1"/>
  <c r="N9" i="49"/>
  <c r="N9" i="45"/>
  <c r="N9" i="47"/>
  <c r="Q9" i="47"/>
  <c r="X10" i="47"/>
  <c r="X9" i="47" s="1"/>
  <c r="Q9" i="46"/>
  <c r="X10" i="46"/>
  <c r="X9" i="46" s="1"/>
  <c r="Q9" i="48" l="1"/>
  <c r="X10" i="48"/>
  <c r="X9" i="48" s="1"/>
  <c r="Q9" i="49"/>
  <c r="X9" i="49"/>
  <c r="Q9" i="45"/>
  <c r="X9"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Quaranta Simona</author>
    <author>alfiero</author>
    <author>CALLONI G.LUCA</author>
    <author xml:space="preserve"> Passerini</author>
    <author xml:space="preserve"> </author>
    <author>PaElda</author>
  </authors>
  <commentList>
    <comment ref="I8" authorId="0" shapeId="0" xr:uid="{00000000-0006-0000-0400-000001000000}">
      <text>
        <r>
          <rPr>
            <sz val="10"/>
            <color indexed="81"/>
            <rFont val="Arial"/>
            <family val="2"/>
          </rPr>
          <t xml:space="preserve">INDICA L'IMPORTANZA ATTRIBUITA DALLA GIUNTA IN RAPPORTO AL PRORAMMA DEL SINDACO.
</t>
        </r>
        <r>
          <rPr>
            <sz val="10"/>
            <color indexed="10"/>
            <rFont val="Arial"/>
            <family val="2"/>
          </rPr>
          <t>VALUTARE CON (A) ALTO - (M) MEDIO - (B) BASSO</t>
        </r>
      </text>
    </comment>
    <comment ref="J8" authorId="1" shapeId="0" xr:uid="{00000000-0006-0000-0400-00000200000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1" shapeId="0" xr:uid="{00000000-0006-0000-0400-00000300000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1" shapeId="0" xr:uid="{00000000-0006-0000-0400-000004000000}">
      <text>
        <r>
          <rPr>
            <b/>
            <sz val="9"/>
            <color indexed="81"/>
            <rFont val="Tahoma"/>
            <family val="2"/>
          </rPr>
          <t>efficienza economica</t>
        </r>
        <r>
          <rPr>
            <sz val="9"/>
            <color indexed="81"/>
            <rFont val="Tahoma"/>
            <family val="2"/>
          </rPr>
          <t xml:space="preserve">
a cura dell'OIV</t>
        </r>
      </text>
    </comment>
    <comment ref="M8" authorId="2" shapeId="0" xr:uid="{00000000-0006-0000-0400-000005000000}">
      <text>
        <r>
          <rPr>
            <sz val="10"/>
            <color indexed="81"/>
            <rFont val="Arial"/>
            <family val="2"/>
          </rPr>
          <t>INDICA IL VALORE DEL PESO DELL'OBIETTIVO PER LA VALUTAZIONE DEL DIRIGENTE E DELLA P.O.</t>
        </r>
        <r>
          <rPr>
            <sz val="8"/>
            <color indexed="81"/>
            <rFont val="Tahoma"/>
            <family val="2"/>
          </rPr>
          <t xml:space="preserve">
</t>
        </r>
      </text>
    </comment>
    <comment ref="N8" authorId="3" shapeId="0" xr:uid="{00000000-0006-0000-0400-000006000000}">
      <text>
        <r>
          <rPr>
            <sz val="8"/>
            <color indexed="81"/>
            <rFont val="Tahoma"/>
            <family val="2"/>
          </rPr>
          <t>Indica la % del peso obiettivo sul peso complessivo degli obiettivi.</t>
        </r>
      </text>
    </comment>
    <comment ref="O8" authorId="4" shapeId="0" xr:uid="{00000000-0006-0000-0400-000007000000}">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2" shapeId="0" xr:uid="{00000000-0006-0000-0400-000008000000}">
      <text>
        <r>
          <rPr>
            <sz val="10"/>
            <color indexed="81"/>
            <rFont val="Arial"/>
            <family val="2"/>
          </rPr>
          <t>INDICA IL VALORE DEL PESO DELL'OBIETTIVO IN PUNTI PER LA RIPARTIZIONE DEL BUDGET</t>
        </r>
        <r>
          <rPr>
            <sz val="8"/>
            <color indexed="81"/>
            <rFont val="Tahoma"/>
            <family val="2"/>
          </rPr>
          <t xml:space="preserve">
</t>
        </r>
      </text>
    </comment>
    <comment ref="Q8" authorId="2" shapeId="0" xr:uid="{00000000-0006-0000-0400-000009000000}">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0" shapeId="0" xr:uid="{00000000-0006-0000-0400-00000A00000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shapeId="0" xr:uid="{00000000-0006-0000-0400-00000B00000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Quaranta Simona</author>
    <author>alfiero</author>
    <author>CALLONI G.LUCA</author>
    <author xml:space="preserve"> Passerini</author>
    <author xml:space="preserve"> </author>
    <author>PaElda</author>
  </authors>
  <commentList>
    <comment ref="I8" authorId="0" shapeId="0" xr:uid="{00000000-0006-0000-0000-000001000000}">
      <text>
        <r>
          <rPr>
            <sz val="10"/>
            <color indexed="81"/>
            <rFont val="Arial"/>
            <family val="2"/>
          </rPr>
          <t xml:space="preserve">INDICA L'IMPORTANZA ATTRIBUITA DALLA GIUNTA IN RAPPORTO AL PRORAMMA DEL SINDACO.
</t>
        </r>
        <r>
          <rPr>
            <sz val="10"/>
            <color indexed="10"/>
            <rFont val="Arial"/>
            <family val="2"/>
          </rPr>
          <t>VALUTARE CON (A) ALTO - (M) MEDIO - (B) BASSO</t>
        </r>
      </text>
    </comment>
    <comment ref="J8" authorId="1" shapeId="0" xr:uid="{00000000-0006-0000-0000-00000200000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1" shapeId="0" xr:uid="{00000000-0006-0000-0000-00000300000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1" shapeId="0" xr:uid="{00000000-0006-0000-0000-000004000000}">
      <text>
        <r>
          <rPr>
            <b/>
            <sz val="9"/>
            <color indexed="81"/>
            <rFont val="Tahoma"/>
            <family val="2"/>
          </rPr>
          <t>efficienza economica</t>
        </r>
        <r>
          <rPr>
            <sz val="9"/>
            <color indexed="81"/>
            <rFont val="Tahoma"/>
            <family val="2"/>
          </rPr>
          <t xml:space="preserve">
a cura dell'OIV</t>
        </r>
      </text>
    </comment>
    <comment ref="M8" authorId="2" shapeId="0" xr:uid="{00000000-0006-0000-0000-000005000000}">
      <text>
        <r>
          <rPr>
            <sz val="10"/>
            <color indexed="81"/>
            <rFont val="Arial"/>
            <family val="2"/>
          </rPr>
          <t>INDICA IL VALORE DEL PESO DELL'OBIETTIVO PER LA VALUTAZIONE DEL DIRIGENTE E DELLA P.O.</t>
        </r>
        <r>
          <rPr>
            <sz val="8"/>
            <color indexed="81"/>
            <rFont val="Tahoma"/>
            <family val="2"/>
          </rPr>
          <t xml:space="preserve">
</t>
        </r>
      </text>
    </comment>
    <comment ref="N8" authorId="3" shapeId="0" xr:uid="{00000000-0006-0000-0000-000006000000}">
      <text>
        <r>
          <rPr>
            <sz val="8"/>
            <color indexed="81"/>
            <rFont val="Tahoma"/>
            <family val="2"/>
          </rPr>
          <t>Indica la % del peso obiettivo sul peso complessivo degli obiettivi.</t>
        </r>
      </text>
    </comment>
    <comment ref="O8" authorId="4" shapeId="0" xr:uid="{00000000-0006-0000-0000-000007000000}">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2" shapeId="0" xr:uid="{00000000-0006-0000-0000-000008000000}">
      <text>
        <r>
          <rPr>
            <sz val="10"/>
            <color indexed="81"/>
            <rFont val="Arial"/>
            <family val="2"/>
          </rPr>
          <t>INDICA IL VALORE DEL PESO DELL'OBIETTIVO IN PUNTI PER LA RIPARTIZIONE DEL BUDGET</t>
        </r>
        <r>
          <rPr>
            <sz val="8"/>
            <color indexed="81"/>
            <rFont val="Tahoma"/>
            <family val="2"/>
          </rPr>
          <t xml:space="preserve">
</t>
        </r>
      </text>
    </comment>
    <comment ref="Q8" authorId="2" shapeId="0" xr:uid="{00000000-0006-0000-0000-000009000000}">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0" shapeId="0" xr:uid="{00000000-0006-0000-0000-00000A00000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shapeId="0" xr:uid="{00000000-0006-0000-0000-00000B00000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Quaranta Simona</author>
    <author>alfiero</author>
    <author>CALLONI G.LUCA</author>
    <author xml:space="preserve"> Passerini</author>
    <author xml:space="preserve"> </author>
    <author>PaElda</author>
  </authors>
  <commentList>
    <comment ref="I8" authorId="0" shapeId="0" xr:uid="{00000000-0006-0000-0200-000001000000}">
      <text>
        <r>
          <rPr>
            <sz val="10"/>
            <color indexed="81"/>
            <rFont val="Arial"/>
            <family val="2"/>
          </rPr>
          <t xml:space="preserve">INDICA L'IMPORTANZA ATTRIBUITA DALLA GIUNTA IN RAPPORTO AL PRORAMMA DEL SINDACO.
</t>
        </r>
        <r>
          <rPr>
            <sz val="10"/>
            <color indexed="10"/>
            <rFont val="Arial"/>
            <family val="2"/>
          </rPr>
          <t>VALUTARE CON (A) ALTO - (M) MEDIO - (B) BASSO</t>
        </r>
      </text>
    </comment>
    <comment ref="J8" authorId="1" shapeId="0" xr:uid="{00000000-0006-0000-0200-00000200000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1" shapeId="0" xr:uid="{00000000-0006-0000-0200-00000300000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1" shapeId="0" xr:uid="{00000000-0006-0000-0200-000004000000}">
      <text>
        <r>
          <rPr>
            <b/>
            <sz val="9"/>
            <color indexed="81"/>
            <rFont val="Tahoma"/>
            <family val="2"/>
          </rPr>
          <t>efficienza economica</t>
        </r>
        <r>
          <rPr>
            <sz val="9"/>
            <color indexed="81"/>
            <rFont val="Tahoma"/>
            <family val="2"/>
          </rPr>
          <t xml:space="preserve">
a cura dell'OIV</t>
        </r>
      </text>
    </comment>
    <comment ref="M8" authorId="2" shapeId="0" xr:uid="{00000000-0006-0000-0200-000005000000}">
      <text>
        <r>
          <rPr>
            <sz val="10"/>
            <color indexed="81"/>
            <rFont val="Arial"/>
            <family val="2"/>
          </rPr>
          <t>INDICA IL VALORE DEL PESO DELL'OBIETTIVO PER LA VALUTAZIONE DEL DIRIGENTE E DELLA P.O.</t>
        </r>
        <r>
          <rPr>
            <sz val="8"/>
            <color indexed="81"/>
            <rFont val="Tahoma"/>
            <family val="2"/>
          </rPr>
          <t xml:space="preserve">
</t>
        </r>
      </text>
    </comment>
    <comment ref="N8" authorId="3" shapeId="0" xr:uid="{00000000-0006-0000-0200-000006000000}">
      <text>
        <r>
          <rPr>
            <sz val="8"/>
            <color indexed="81"/>
            <rFont val="Tahoma"/>
            <family val="2"/>
          </rPr>
          <t>Indica la % del peso obiettivo sul peso complessivo degli obiettivi.</t>
        </r>
      </text>
    </comment>
    <comment ref="O8" authorId="4" shapeId="0" xr:uid="{00000000-0006-0000-0200-000007000000}">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2" shapeId="0" xr:uid="{00000000-0006-0000-0200-000008000000}">
      <text>
        <r>
          <rPr>
            <sz val="10"/>
            <color indexed="81"/>
            <rFont val="Arial"/>
            <family val="2"/>
          </rPr>
          <t>INDICA IL VALORE DEL PESO DELL'OBIETTIVO IN PUNTI PER LA RIPARTIZIONE DEL BUDGET</t>
        </r>
        <r>
          <rPr>
            <sz val="8"/>
            <color indexed="81"/>
            <rFont val="Tahoma"/>
            <family val="2"/>
          </rPr>
          <t xml:space="preserve">
</t>
        </r>
      </text>
    </comment>
    <comment ref="Q8" authorId="2" shapeId="0" xr:uid="{00000000-0006-0000-0200-000009000000}">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0" shapeId="0" xr:uid="{00000000-0006-0000-0200-00000A00000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shapeId="0" xr:uid="{00000000-0006-0000-0200-00000B00000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Quaranta Simona</author>
    <author>alfiero</author>
    <author>CALLONI G.LUCA</author>
    <author xml:space="preserve"> Passerini</author>
    <author xml:space="preserve"> </author>
    <author>PaElda</author>
  </authors>
  <commentList>
    <comment ref="I8" authorId="0" shapeId="0" xr:uid="{00000000-0006-0000-0100-000001000000}">
      <text>
        <r>
          <rPr>
            <sz val="10"/>
            <color indexed="81"/>
            <rFont val="Arial"/>
            <family val="2"/>
          </rPr>
          <t xml:space="preserve">INDICA L'IMPORTANZA ATTRIBUITA DALLA GIUNTA IN RAPPORTO AL PRORAMMA DEL SINDACO.
</t>
        </r>
        <r>
          <rPr>
            <sz val="10"/>
            <color indexed="10"/>
            <rFont val="Arial"/>
            <family val="2"/>
          </rPr>
          <t>VALUTARE CON (A) ALTO - (M) MEDIO - (B) BASSO</t>
        </r>
      </text>
    </comment>
    <comment ref="J8" authorId="1" shapeId="0" xr:uid="{00000000-0006-0000-0100-00000200000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1" shapeId="0" xr:uid="{00000000-0006-0000-0100-00000300000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1" shapeId="0" xr:uid="{00000000-0006-0000-0100-000004000000}">
      <text>
        <r>
          <rPr>
            <b/>
            <sz val="9"/>
            <color indexed="81"/>
            <rFont val="Tahoma"/>
            <family val="2"/>
          </rPr>
          <t>efficienza economica</t>
        </r>
        <r>
          <rPr>
            <sz val="9"/>
            <color indexed="81"/>
            <rFont val="Tahoma"/>
            <family val="2"/>
          </rPr>
          <t xml:space="preserve">
a cura dell'OIV</t>
        </r>
      </text>
    </comment>
    <comment ref="M8" authorId="2" shapeId="0" xr:uid="{00000000-0006-0000-0100-000005000000}">
      <text>
        <r>
          <rPr>
            <sz val="10"/>
            <color indexed="81"/>
            <rFont val="Arial"/>
            <family val="2"/>
          </rPr>
          <t>INDICA IL VALORE DEL PESO DELL'OBIETTIVO PER LA VALUTAZIONE DEL DIRIGENTE E DELLA P.O.</t>
        </r>
        <r>
          <rPr>
            <sz val="8"/>
            <color indexed="81"/>
            <rFont val="Tahoma"/>
            <family val="2"/>
          </rPr>
          <t xml:space="preserve">
</t>
        </r>
      </text>
    </comment>
    <comment ref="N8" authorId="3" shapeId="0" xr:uid="{00000000-0006-0000-0100-000006000000}">
      <text>
        <r>
          <rPr>
            <sz val="8"/>
            <color indexed="81"/>
            <rFont val="Tahoma"/>
            <family val="2"/>
          </rPr>
          <t>Indica la % del peso obiettivo sul peso complessivo degli obiettivi.</t>
        </r>
      </text>
    </comment>
    <comment ref="O8" authorId="4" shapeId="0" xr:uid="{00000000-0006-0000-0100-000007000000}">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2" shapeId="0" xr:uid="{00000000-0006-0000-0100-000008000000}">
      <text>
        <r>
          <rPr>
            <sz val="10"/>
            <color indexed="81"/>
            <rFont val="Arial"/>
            <family val="2"/>
          </rPr>
          <t>INDICA IL VALORE DEL PESO DELL'OBIETTIVO IN PUNTI PER LA RIPARTIZIONE DEL BUDGET</t>
        </r>
        <r>
          <rPr>
            <sz val="8"/>
            <color indexed="81"/>
            <rFont val="Tahoma"/>
            <family val="2"/>
          </rPr>
          <t xml:space="preserve">
</t>
        </r>
      </text>
    </comment>
    <comment ref="Q8" authorId="2" shapeId="0" xr:uid="{00000000-0006-0000-0100-000009000000}">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0" shapeId="0" xr:uid="{00000000-0006-0000-0100-00000A00000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shapeId="0" xr:uid="{00000000-0006-0000-0100-00000B00000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Quaranta Simona</author>
    <author>alfiero</author>
    <author>CALLONI G.LUCA</author>
    <author xml:space="preserve"> Passerini</author>
    <author xml:space="preserve"> </author>
    <author>PaElda</author>
  </authors>
  <commentList>
    <comment ref="I8" authorId="0" shapeId="0" xr:uid="{00000000-0006-0000-0300-000001000000}">
      <text>
        <r>
          <rPr>
            <sz val="10"/>
            <color indexed="81"/>
            <rFont val="Arial"/>
            <family val="2"/>
          </rPr>
          <t xml:space="preserve">INDICA L'IMPORTANZA ATTRIBUITA DALLA GIUNTA IN RAPPORTO AL PRORAMMA DEL SINDACO.
</t>
        </r>
        <r>
          <rPr>
            <sz val="10"/>
            <color indexed="10"/>
            <rFont val="Arial"/>
            <family val="2"/>
          </rPr>
          <t>VALUTARE CON (A) ALTO - (M) MEDIO - (B) BASSO</t>
        </r>
      </text>
    </comment>
    <comment ref="J8" authorId="1" shapeId="0" xr:uid="{00000000-0006-0000-0300-00000200000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1" shapeId="0" xr:uid="{00000000-0006-0000-0300-00000300000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1" shapeId="0" xr:uid="{00000000-0006-0000-0300-000004000000}">
      <text>
        <r>
          <rPr>
            <b/>
            <sz val="9"/>
            <color indexed="81"/>
            <rFont val="Tahoma"/>
            <family val="2"/>
          </rPr>
          <t>efficienza economica</t>
        </r>
        <r>
          <rPr>
            <sz val="9"/>
            <color indexed="81"/>
            <rFont val="Tahoma"/>
            <family val="2"/>
          </rPr>
          <t xml:space="preserve">
a cura dell'OIV</t>
        </r>
      </text>
    </comment>
    <comment ref="M8" authorId="2" shapeId="0" xr:uid="{00000000-0006-0000-0300-000005000000}">
      <text>
        <r>
          <rPr>
            <sz val="10"/>
            <color indexed="81"/>
            <rFont val="Arial"/>
            <family val="2"/>
          </rPr>
          <t>INDICA IL VALORE DEL PESO DELL'OBIETTIVO PER LA VALUTAZIONE DEL DIRIGENTE E DELLA P.O.</t>
        </r>
        <r>
          <rPr>
            <sz val="8"/>
            <color indexed="81"/>
            <rFont val="Tahoma"/>
            <family val="2"/>
          </rPr>
          <t xml:space="preserve">
</t>
        </r>
      </text>
    </comment>
    <comment ref="N8" authorId="3" shapeId="0" xr:uid="{00000000-0006-0000-0300-000006000000}">
      <text>
        <r>
          <rPr>
            <sz val="8"/>
            <color indexed="81"/>
            <rFont val="Tahoma"/>
            <family val="2"/>
          </rPr>
          <t>Indica la % del peso obiettivo sul peso complessivo degli obiettivi.</t>
        </r>
      </text>
    </comment>
    <comment ref="O8" authorId="4" shapeId="0" xr:uid="{00000000-0006-0000-0300-000007000000}">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2" shapeId="0" xr:uid="{00000000-0006-0000-0300-000008000000}">
      <text>
        <r>
          <rPr>
            <sz val="10"/>
            <color indexed="81"/>
            <rFont val="Arial"/>
            <family val="2"/>
          </rPr>
          <t>INDICA IL VALORE DEL PESO DELL'OBIETTIVO IN PUNTI PER LA RIPARTIZIONE DEL BUDGET</t>
        </r>
        <r>
          <rPr>
            <sz val="8"/>
            <color indexed="81"/>
            <rFont val="Tahoma"/>
            <family val="2"/>
          </rPr>
          <t xml:space="preserve">
</t>
        </r>
      </text>
    </comment>
    <comment ref="Q8" authorId="2" shapeId="0" xr:uid="{00000000-0006-0000-0300-000009000000}">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0" shapeId="0" xr:uid="{00000000-0006-0000-0300-00000A00000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shapeId="0" xr:uid="{00000000-0006-0000-0300-00000B00000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sharedStrings.xml><?xml version="1.0" encoding="utf-8"?>
<sst xmlns="http://schemas.openxmlformats.org/spreadsheetml/2006/main" count="439" uniqueCount="97">
  <si>
    <t>INDICE COMPLESSITA'</t>
  </si>
  <si>
    <t>%</t>
  </si>
  <si>
    <t>XXX</t>
  </si>
  <si>
    <t>VALORE ATTESO</t>
  </si>
  <si>
    <t>PESO PUNTO</t>
  </si>
  <si>
    <t>RISULTATI</t>
  </si>
  <si>
    <t>produttività erogabile</t>
  </si>
  <si>
    <t>PUNTEGGIO OTTENUTO</t>
  </si>
  <si>
    <t>GRADO DI RAGGIUNGIMENTO TEMPORALE DELL'OBIETTIVO</t>
  </si>
  <si>
    <t>GRADO DI RAGGIUNGIMENTO QUANLITATIVO DELL'OBIETTIVO</t>
  </si>
  <si>
    <t>GRADO DI RAGGIUNGIMENTO  DELL'OBIETTIVO</t>
  </si>
  <si>
    <t>valore premio per obj</t>
  </si>
  <si>
    <t>UNITA' 
OPERATIVE 
COINVOLTE</t>
  </si>
  <si>
    <t>INDICE DI COMPLESSITA'</t>
  </si>
  <si>
    <t xml:space="preserve">PESO DELL'OBIETTIVO </t>
  </si>
  <si>
    <t>ECONOMICITA'</t>
  </si>
  <si>
    <t>IMPATTO INTERNO  
     O ESTERNO</t>
  </si>
  <si>
    <t>COMPLESSITA'</t>
  </si>
  <si>
    <t>DIPENDENTI COINVOLTI</t>
  </si>
  <si>
    <t>DIRIGENTE</t>
  </si>
  <si>
    <t>Raggiungimento Temporale</t>
  </si>
  <si>
    <t>Raggiungimento Qualitativo</t>
  </si>
  <si>
    <t>Raggiungimento Obiettivi</t>
  </si>
  <si>
    <t>Valore Punto</t>
  </si>
  <si>
    <t>Budget</t>
  </si>
  <si>
    <t xml:space="preserve">RESPONSABILE </t>
  </si>
  <si>
    <t>MISSIONE E PROGRAMMA</t>
  </si>
  <si>
    <t>DESCRIZIONE OBIETTIVO GESTIONALE</t>
  </si>
  <si>
    <t>RISULTATO ATTESO E TEMPI DI REALIZZAZIONE</t>
  </si>
  <si>
    <t>TITOLO OBIETTIVO OPERATIVO DA DUP</t>
  </si>
  <si>
    <t>N. OBIETTIVO GESTIONALE</t>
  </si>
  <si>
    <t>Campi a cura del responsabile</t>
  </si>
  <si>
    <t>Campi a cura dell'OIV</t>
  </si>
  <si>
    <t>STRATEGICITA'</t>
  </si>
  <si>
    <t>m</t>
  </si>
  <si>
    <t>a</t>
  </si>
  <si>
    <t>b</t>
  </si>
  <si>
    <t>Lo svolgimento di tale obiettivo ha durata annuale.</t>
  </si>
  <si>
    <t>Monitoraggio Stanziamenti</t>
  </si>
  <si>
    <t>Implementazione Sopraluoghi sul territorio comunale</t>
  </si>
  <si>
    <t>Ai fini di garantire la correttezza dei lavori autorizzati, l'obiettivo si propone un incremento dei sopralluoghi effettuati dai funzionari comunali sul territorio.</t>
  </si>
  <si>
    <t>Tutti</t>
  </si>
  <si>
    <t>Lo svolgimento di tale obiettivo ha durata triennale.</t>
  </si>
  <si>
    <t>Privacy</t>
  </si>
  <si>
    <t>Ai fini di una maggior creazione di valore pubblico l'obiettivo si propone, attraverso la trasmissione trimestrale al Sindaco di un report comprendente gli stanziamenti di bilancio in etrata e in uscita aggiornati con l'evidenziazione delle esigenze di bilancio, affinchè si consenta una ancor maggior sinergia nell'Organizzazione e un intervento tempestivo sul bilancio che consenta il miglioramento dell'azione amministrativa.</t>
  </si>
  <si>
    <t>Creazione Registro Manutenzioni Patrimonio Pubblico</t>
  </si>
  <si>
    <t>In ottica di monitorare e gestione ottimale del patrimonio comunale, l'obiettivo si propone la predisposizoine di un registro dettagliato sugli interventi di manutenzione.</t>
  </si>
  <si>
    <t>Educazione stradale</t>
  </si>
  <si>
    <t xml:space="preserve">Tutti </t>
  </si>
  <si>
    <t>Rendicontazione REGIS parte finanziaria e contabile</t>
  </si>
  <si>
    <t>Riduzione tempi risposta richieste accesso agli atti</t>
  </si>
  <si>
    <t>Il presente obiettivo gestionale mira ad adeguare il documento alle nuove normative stabilite per gli enti sotto i 50 dipendenti.</t>
  </si>
  <si>
    <t>Il presente obiettivo gestionale, derivante dal piano triennale di prevenzione della corruzione (ptpc) approvato dall'ente, individua e misura le attività di prevenzione idonee a ridurre la probabilità che si verifichi il rischio di corruzione nell'ente, ed è parallelamente finalizzato alla rilevazione e al report dei dati necessari al soddisfacimento degli obblighi previsti dalla normativa in materia.</t>
  </si>
  <si>
    <t>Coordinamento predisposizione PIAO</t>
  </si>
  <si>
    <t>Attuazione del piano triennale di prevenzione della corruzione e trasparenza</t>
  </si>
  <si>
    <t>In seguito alla fima del nuovo CCNL 19-21 avvenuta il 16/11/2023 viene richiesta la redazione e successiva sottoscrizione del Contratto Normativo 2023-2025</t>
  </si>
  <si>
    <t>Le aree Tecnico (Capofila) - Economico-finanziario - Settore Amministrativi dovranno effettuare collaborando il  recupero dei mandati e reversali e delle fatture che andranno integrate con la contabilità nel sistema REGIS.  In seguito al caricamento della documentazione sul portale si proceder con l'elargizione dei contributi.</t>
  </si>
  <si>
    <t>Manutenzione straordinaria aree verdi</t>
  </si>
  <si>
    <t>Si richiede un in intervento di manutenzione straordinaria delle aree verdi per assicurare un buon livelli di decoro cittadino.</t>
  </si>
  <si>
    <t>In ottemperanza alla normativa 241/90 si richiede riduzione tempi di risposta accesso agli atti per mantenimento di uno standard ottimale.</t>
  </si>
  <si>
    <t>Implementazione pubblicazione sul sito - amministrazione trasparente</t>
  </si>
  <si>
    <t>In ottica di una sempre maggior trasparenza e fruibilita' del sito da parte della cittadinanza, l'obiettivo si pone un costante assiornamento dei contenuti del sito comunale ed implementazione delle informazioni fornite. particolare attenzione andra' posta nel monitoraggio ed aggiornamento dei dati pubblicati nella sezione amministrazione trasparente secondo quanto stabilito dal d.lgs. 33/2013.</t>
  </si>
  <si>
    <t>L'obiettivo si propone come risultato l'attivazione e la fruizione dei corsi di formazione annuali per la Privacy come previsto dal Regolamento Europeo 16/679 sulla protezione dei dati personali. Tale attività andrà a coinvolgere tutte le diverse aree dell'ente.</t>
  </si>
  <si>
    <t>Attività di sopraluoghi (collaborazione con Ufficio Tecnico) per Controllo Cantieri e segnalazione Abuso Edilizio</t>
  </si>
  <si>
    <t>Ai fini di garantire la correttezza dei lavori autorizzati, l'obiettivo si propone un'attività di supporto all'Area Tecnica nello svolgimento dei sopralluoghi effettuati sul territorio, soprattutto al fine di rilevare e sanari possibili Abusi Edilizi</t>
  </si>
  <si>
    <t>Cancellazione per irreperibilità</t>
  </si>
  <si>
    <t>Accertamento e sopralluogo</t>
  </si>
  <si>
    <t>Segnaletica stradale verticale e orizzontale</t>
  </si>
  <si>
    <t>Contratto Normativo 2023-2025</t>
  </si>
  <si>
    <t>Creazione Albo dei Fornitori</t>
  </si>
  <si>
    <t>Creazione albo</t>
  </si>
  <si>
    <t>Dott. Giovanni Boggi</t>
  </si>
  <si>
    <t>Chiara Piumarta</t>
  </si>
  <si>
    <t>Arch. Roberto Cusinato</t>
  </si>
  <si>
    <t>Valentina Sangiorgio</t>
  </si>
  <si>
    <t>Sonia Giovanetti</t>
  </si>
  <si>
    <t>Mara Maria Lavarini</t>
  </si>
  <si>
    <t>Gabriele Ferraris</t>
  </si>
  <si>
    <t>L’obiettivo mira a garantire il supporto agli organi istituzionali ed alle aree organizzative dell’Ente attraverso le attività di gestione e la protocollazione degli atti in entrata ed in uscita. Collaborare all’aggiornamento del sito, della modulistica. Fornire la corretta informazione all’utenza e procedere alla pubblicazione degli atti interni ed esterni di competenza dell’ area secondo criteri di professionalità e qualità.</t>
  </si>
  <si>
    <t>Gestione funzione di protocollazione atti</t>
  </si>
  <si>
    <t>Regolamenti</t>
  </si>
  <si>
    <t>Adeguamento del Regolamento riguardante le Procedure Concorsuali</t>
  </si>
  <si>
    <t>Valentina Sangiorgioi</t>
  </si>
  <si>
    <t>Razionalizzazione e contenimento della spesa, nel rispetto dei
vincoli di finanza pubblica, al fine di migliorarne l’efficienza,
liberando risorse da destinare agli investimenti</t>
  </si>
  <si>
    <t>programmazione economico-finanziaria;processo di formazione e di gestione del bilancio mediante le variazioni apportate al medesimo nel corso dell’esercizio, nonché l’utilizzo del fondo di riserva;contabilità finanziaria nelle fasi degli accertamenti, impegni, riscossioni, liquidazioni e pagamenti; controllo interno della gestione contabile e degli investimenti; rapporti con la Tesoreria comunale, con effettuazione di controlli sulla gestione effettuata dalla medesima e verifiche periodiche di cassa;rapporti con la Tesoreria provinciale dello Stato, il Ministero dell’Interno, il MEF, nonché con la Corte dei Conti nazionale e regionale, attraverso l’invio dei report con cadenza trimestrale sulla situazione finanziaria dell’Ente; l’approvvigionamento e il controllo delle risorse finanziarie (anticipazioni, mutui, gestione dei piani di ammortamento, e altre forme di prestito); predisposizione del Rendiconto della Gestione, costituito da Conto del Bilancio, Conto Economico, Conto del Patrimonio e Prospetto di Conciliazione, trasmissione telematica e cartacea alla Corte dei Conti, predisposizione della certificazione al Conto di Bilancio e trasmissione al Ministero dell’Interno; rapporti con l’Organo di revisione economico finanziaria, collaborando nello svolgimento delle funzioni previste dalle norme di legge (pareri sul bilancio di previsione, variazioni di bilancio, salvaguardia degli equilibri di bilancio, rendiconto della gestione, relazioni alla Corte dei Conti, verifiche di cassa e degli agenti contabili, etc)</t>
  </si>
  <si>
    <t>Accertamento o riscossione di imposte, tasse e contributi obbligatori.
Predisposizione, adozione ed esecuzione di sanzioni amministrative</t>
  </si>
  <si>
    <t>Riscossione Tributaria</t>
  </si>
  <si>
    <t>Valorizzazione delle opportunità offerte dai bandi PNRR a vantaggio dell'amministrazione</t>
  </si>
  <si>
    <t>Monitoraggio dei bandi pubblicati al fine di ottenere finanziamenti per sostenere la realizzazione di progetti
strategici per l’Ente; Attivazione delle procedure previste
per un corretto adempimento delle prescrizioni contenute nei bandi per i quali l'Ente è risultata beneficiaria dei
finanziamenti previsti; Monitoraggio e rendicontazione dei
contributi assegnati.</t>
  </si>
  <si>
    <t>Attività di sopraluoghi per Controllo Cantieri Stradali, sanzioni e ripristino stato dei luoghi</t>
  </si>
  <si>
    <t>Ai fini di garantire la correttezza dei lavori autorizzati oppure in emergenza l'obiettivo si propone un'attività di controllo sul cantiere, per la sicurezza della circolazione, e verifica ripristino stato dei luoghi.</t>
  </si>
  <si>
    <t>L'obiettivo si riferisce a un progetto creato per sensibilizzare, all'interno delle scuole elementari, l'educazione stradale tramite corsi tenuti dalla PL.
Sensibilizzazione, anche tramite opuscoli, dei genitori all'uso dei dispositivi di ritenzione per bambini negli orari di uscita dalle scuole</t>
  </si>
  <si>
    <t>Vigilanza, prevenzione e repressione violazioni CDS</t>
  </si>
  <si>
    <t>Controllo del traffico e controllo del transito veicoli tramite sistemi lettura targa e videosorveglianza. Posti di controllo per prevenzione e/o sanzionamento art. 172-173-80-193 CDS vari commi. Definizione progetto per controlli nel periodo estivo con apparecchio telelaser.</t>
  </si>
  <si>
    <t>Definizione progetto e relativo studio per la manutenzione (con annessa verifica esistenza ordinanza) Messa a norma della segnaletica stradale ove carente o errata, predisposizione di quella nuova e controllo posa area tecnica. Gestione della cartellonistica in magazzino comunale.</t>
  </si>
  <si>
    <t>Controllo territorio controlli ambientali ed esercizi pubblici</t>
  </si>
  <si>
    <t>Definizione progetto e relativo studio per il controllo del territorio tramite pattuglia appiedata, controlli ambientali per contrasto abbandono rifiuti, controlli amministrativi negli esercizi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</si>
</sst>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2]\ * #,##0.00_-;\-[$€-2]\ * #,##0.00_-;_-[$€-2]\ * &quot;-&quot;??_-"/>
    <numFmt numFmtId="166" formatCode="_(&quot;L.&quot;* #,##0.00_);_(&quot;L.&quot;* \(#,##0.00\);_(&quot;L.&quot;* &quot;-&quot;??_);_(@_)"/>
    <numFmt numFmtId="167" formatCode="_-[$€]\ * #,##0.00_-;\-[$€]\ * #,##0.00_-;_-[$€]\ * &quot;-&quot;??_-;_-@_-"/>
    <numFmt numFmtId="168" formatCode="#,##0.00&quot; &quot;;&quot;  (&quot;#,##0.00&quot;)&quot;;&quot;- &quot;;@&quot; &quot;"/>
    <numFmt numFmtId="169" formatCode="#,##0&quot; &quot;;&quot;  (&quot;#,##0&quot;)&quot;;&quot;- &quot;;@&quot; &quot;"/>
    <numFmt numFmtId="170" formatCode="&quot;$ &quot;#,##0.00&quot; &quot;;&quot;$ (&quot;#,##0.00&quot;)&quot;;&quot;$ - &quot;;@&quot; &quot;"/>
    <numFmt numFmtId="171" formatCode="&quot;$ &quot;#,##0&quot; &quot;;&quot;$ (&quot;#,##0&quot;)&quot;;&quot;$ - &quot;;@&quot; &quot;"/>
    <numFmt numFmtId="172" formatCode="_-&quot;_&quot;\ * #,##0.00_-;\-&quot;_&quot;\ * #,##0.00_-;_-&quot;_&quot;\ * &quot;-&quot;??_-;_-@_-"/>
    <numFmt numFmtId="173" formatCode="[$-410]General"/>
    <numFmt numFmtId="174" formatCode="[$-410]0%"/>
    <numFmt numFmtId="175" formatCode="_-* #,##0.00_-;\-* #,##0.00_-;_-* \-??_-;_-@_-"/>
    <numFmt numFmtId="176" formatCode="[$€-410]&quot; &quot;#,##0.00;[Red]&quot;-&quot;[$€-410]&quot; &quot;#,##0.00"/>
    <numFmt numFmtId="177" formatCode="_-&quot;€ &quot;* #,##0.00_-;&quot;-€ &quot;* #,##0.00_-;_-&quot;€ &quot;* \-??_-;_-@_-"/>
    <numFmt numFmtId="178" formatCode="&quot; € &quot;#,##0.00&quot; &quot;;&quot;-€ &quot;#,##0.00&quot; &quot;;&quot; € -&quot;#&quot; &quot;;@&quot; &quot;"/>
    <numFmt numFmtId="180" formatCode="_-* #,##0_-;\-* #,##0_-;_-* &quot;-&quot;_-;_-@_-"/>
    <numFmt numFmtId="181" formatCode="_-&quot;€&quot;\ * #,##0.00_-;\-&quot;€&quot;\ * #,##0.00_-;_-&quot;€&quot;\ * &quot;-&quot;??_-;_-@_-"/>
    <numFmt numFmtId="182" formatCode="_-* #,##0.00_-;\-* #,##0.00_-;_-* &quot;-&quot;??_-;_-@_-"/>
  </numFmts>
  <fonts count="42">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sz val="8"/>
      <name val="Tahoma"/>
      <family val="2"/>
    </font>
    <font>
      <b/>
      <sz val="9"/>
      <name val="Tahoma"/>
      <family val="2"/>
    </font>
    <font>
      <sz val="11"/>
      <name val="Tahoma"/>
      <family val="2"/>
    </font>
    <font>
      <b/>
      <sz val="11"/>
      <name val="Tahoma"/>
      <family val="2"/>
    </font>
    <font>
      <sz val="9"/>
      <color indexed="81"/>
      <name val="Tahoma"/>
      <family val="2"/>
    </font>
    <font>
      <b/>
      <sz val="9"/>
      <color indexed="81"/>
      <name val="Tahoma"/>
      <family val="2"/>
    </font>
    <font>
      <sz val="11"/>
      <color theme="1"/>
      <name val="Calibri"/>
      <family val="2"/>
      <scheme val="minor"/>
    </font>
    <font>
      <sz val="8"/>
      <name val="Arial"/>
      <family val="2"/>
    </font>
    <font>
      <sz val="10"/>
      <color indexed="13"/>
      <name val="Tahoma"/>
      <family val="2"/>
    </font>
    <font>
      <sz val="8"/>
      <color indexed="13"/>
      <name val="Tahoma"/>
      <family val="2"/>
    </font>
    <font>
      <b/>
      <vertAlign val="subscript"/>
      <sz val="10"/>
      <name val="Tahoma"/>
      <family val="2"/>
    </font>
    <font>
      <b/>
      <sz val="9"/>
      <name val="Arial"/>
      <family val="2"/>
    </font>
    <font>
      <b/>
      <sz val="10"/>
      <color indexed="12"/>
      <name val="Tahoma"/>
      <family val="2"/>
    </font>
    <font>
      <b/>
      <sz val="14"/>
      <name val="Tahoma"/>
      <family val="2"/>
    </font>
    <font>
      <b/>
      <sz val="14"/>
      <name val="Arial"/>
      <family val="2"/>
    </font>
    <font>
      <sz val="11"/>
      <name val="Arial"/>
      <family val="2"/>
    </font>
    <font>
      <sz val="10"/>
      <color indexed="81"/>
      <name val="Arial"/>
      <family val="2"/>
    </font>
    <font>
      <sz val="10"/>
      <color indexed="10"/>
      <name val="Arial"/>
      <family val="2"/>
    </font>
    <font>
      <sz val="8"/>
      <color indexed="81"/>
      <name val="Tahoma"/>
      <family val="2"/>
    </font>
    <font>
      <sz val="12"/>
      <name val="Tahoma"/>
      <family val="2"/>
    </font>
    <font>
      <b/>
      <sz val="12"/>
      <name val="Tahoma"/>
      <family val="2"/>
    </font>
    <font>
      <sz val="14"/>
      <color rgb="FFC0C0C0"/>
      <name val="Arial1"/>
    </font>
    <font>
      <sz val="14"/>
      <color rgb="FFFF0000"/>
      <name val="Arial1"/>
    </font>
    <font>
      <sz val="10"/>
      <color theme="1"/>
      <name val="Arial1"/>
    </font>
    <font>
      <sz val="11"/>
      <color indexed="8"/>
      <name val="Calibri"/>
      <family val="2"/>
      <charset val="1"/>
    </font>
    <font>
      <sz val="11"/>
      <color rgb="FF000000"/>
      <name val="Calibri"/>
      <family val="2"/>
    </font>
    <font>
      <sz val="14"/>
      <color rgb="FF000000"/>
      <name val="Arial1"/>
    </font>
    <font>
      <sz val="11"/>
      <color rgb="FFFF0000"/>
      <name val="Arial1"/>
    </font>
    <font>
      <b/>
      <i/>
      <sz val="16"/>
      <color rgb="FF000000"/>
      <name val="Arial1"/>
    </font>
    <font>
      <sz val="11"/>
      <color rgb="FF000000"/>
      <name val="Arial1"/>
    </font>
    <font>
      <sz val="10"/>
      <color rgb="FF000000"/>
      <name val="Arial1"/>
    </font>
    <font>
      <sz val="10"/>
      <name val="Arial"/>
      <family val="2"/>
      <charset val="1"/>
    </font>
    <font>
      <b/>
      <i/>
      <u/>
      <sz val="14"/>
      <color rgb="FF000000"/>
      <name val="Arial1"/>
    </font>
    <font>
      <sz val="8"/>
      <name val="Calibri"/>
      <family val="2"/>
      <scheme val="minor"/>
    </font>
    <font>
      <b/>
      <sz val="12"/>
      <color rgb="FFFF0000"/>
      <name val="Tahoma"/>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
      <patternFill patternType="solid">
        <fgColor rgb="FFC0C0C0"/>
        <bgColor rgb="FFC0C0C0"/>
      </patternFill>
    </fill>
    <fill>
      <patternFill patternType="solid">
        <fgColor rgb="FFFF0000"/>
        <bgColor rgb="FFFF0000"/>
      </patternFill>
    </fill>
    <fill>
      <patternFill patternType="solid">
        <fgColor rgb="FFFFFF00"/>
        <bgColor indexed="64"/>
      </patternFill>
    </fill>
    <fill>
      <patternFill patternType="solid">
        <fgColor rgb="FFCCFFFF"/>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91">
    <xf numFmtId="0" fontId="0" fillId="0" borderId="0"/>
    <xf numFmtId="165"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166" fontId="3"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43" fontId="13" fillId="0" borderId="0" applyFont="0" applyFill="0" applyBorder="0" applyAlignment="0" applyProtection="0"/>
    <xf numFmtId="0" fontId="5" fillId="0" borderId="0"/>
    <xf numFmtId="0" fontId="28" fillId="10" borderId="0" applyNumberFormat="0" applyBorder="0" applyProtection="0"/>
    <xf numFmtId="0" fontId="29" fillId="11" borderId="0" applyNumberFormat="0" applyBorder="0" applyProtection="0"/>
    <xf numFmtId="0" fontId="28" fillId="10" borderId="0" applyNumberFormat="0" applyBorder="0" applyProtection="0"/>
    <xf numFmtId="0" fontId="29" fillId="11" borderId="0" applyNumberFormat="0" applyBorder="0" applyProtection="0"/>
    <xf numFmtId="0" fontId="28" fillId="10" borderId="0" applyNumberFormat="0" applyBorder="0" applyAlignment="0" applyProtection="0"/>
    <xf numFmtId="0" fontId="29" fillId="11" borderId="0" applyNumberFormat="0" applyBorder="0" applyAlignment="0" applyProtection="0"/>
    <xf numFmtId="0" fontId="28" fillId="10" borderId="0" applyNumberFormat="0" applyBorder="0" applyAlignment="0" applyProtection="0"/>
    <xf numFmtId="0" fontId="29" fillId="11" borderId="0" applyNumberFormat="0" applyBorder="0" applyAlignment="0" applyProtection="0"/>
    <xf numFmtId="168" fontId="30" fillId="0" borderId="0"/>
    <xf numFmtId="169" fontId="30" fillId="0" borderId="0"/>
    <xf numFmtId="0" fontId="28" fillId="10" borderId="0" applyNumberFormat="0" applyBorder="0" applyProtection="0"/>
    <xf numFmtId="170" fontId="30" fillId="0" borderId="0"/>
    <xf numFmtId="171" fontId="30" fillId="0" borderId="0"/>
    <xf numFmtId="17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0"/>
    <xf numFmtId="173" fontId="32" fillId="0" borderId="0" applyBorder="0" applyProtection="0"/>
    <xf numFmtId="174" fontId="33" fillId="0" borderId="0" applyFont="0" applyBorder="0" applyProtection="0"/>
    <xf numFmtId="0" fontId="34" fillId="11" borderId="0"/>
    <xf numFmtId="0" fontId="35" fillId="0" borderId="0" applyNumberFormat="0" applyBorder="0" applyProtection="0">
      <alignment horizontal="center"/>
    </xf>
    <xf numFmtId="0" fontId="35" fillId="0" borderId="0" applyNumberFormat="0" applyBorder="0" applyProtection="0">
      <alignment horizontal="center" textRotation="90"/>
    </xf>
    <xf numFmtId="41" fontId="2" fillId="0" borderId="0" applyFont="0" applyFill="0" applyBorder="0" applyAlignment="0" applyProtection="0"/>
    <xf numFmtId="43"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175" fontId="2" fillId="0" borderId="0" applyFill="0" applyBorder="0" applyAlignment="0" applyProtection="0"/>
    <xf numFmtId="43" fontId="2" fillId="0" borderId="0" applyFont="0" applyFill="0" applyBorder="0" applyAlignment="0" applyProtection="0"/>
    <xf numFmtId="0" fontId="33" fillId="0" borderId="0"/>
    <xf numFmtId="0" fontId="30" fillId="0" borderId="0"/>
    <xf numFmtId="0" fontId="36" fillId="0" borderId="0"/>
    <xf numFmtId="0" fontId="5" fillId="0" borderId="0"/>
    <xf numFmtId="0" fontId="13" fillId="0" borderId="0"/>
    <xf numFmtId="0" fontId="5" fillId="0" borderId="0"/>
    <xf numFmtId="0" fontId="2" fillId="0" borderId="0"/>
    <xf numFmtId="0" fontId="2" fillId="0" borderId="0"/>
    <xf numFmtId="0" fontId="30" fillId="0" borderId="0"/>
    <xf numFmtId="0" fontId="2" fillId="0" borderId="0"/>
    <xf numFmtId="0" fontId="2" fillId="0" borderId="0"/>
    <xf numFmtId="173" fontId="37" fillId="0" borderId="0" applyBorder="0" applyProtection="0"/>
    <xf numFmtId="0" fontId="2" fillId="0" borderId="0"/>
    <xf numFmtId="0" fontId="2" fillId="0" borderId="0"/>
    <xf numFmtId="0" fontId="2" fillId="0" borderId="0"/>
    <xf numFmtId="0" fontId="2" fillId="0" borderId="0"/>
    <xf numFmtId="0" fontId="13" fillId="0" borderId="0"/>
    <xf numFmtId="0" fontId="2" fillId="0" borderId="0"/>
    <xf numFmtId="173" fontId="37" fillId="0" borderId="0"/>
    <xf numFmtId="0" fontId="2" fillId="0" borderId="0"/>
    <xf numFmtId="173" fontId="37" fillId="0" borderId="0" applyBorder="0" applyProtection="0"/>
    <xf numFmtId="0" fontId="30" fillId="0" borderId="0"/>
    <xf numFmtId="0" fontId="2" fillId="0" borderId="0"/>
    <xf numFmtId="0" fontId="2" fillId="0" borderId="0"/>
    <xf numFmtId="0" fontId="2" fillId="0" borderId="0"/>
    <xf numFmtId="0" fontId="38" fillId="0" borderId="0"/>
    <xf numFmtId="0" fontId="2" fillId="0" borderId="0"/>
    <xf numFmtId="0" fontId="2" fillId="0" borderId="0"/>
    <xf numFmtId="0" fontId="33" fillId="0" borderId="0"/>
    <xf numFmtId="0" fontId="13" fillId="0" borderId="0"/>
    <xf numFmtId="9" fontId="30" fillId="0" borderId="0"/>
    <xf numFmtId="9" fontId="2" fillId="0" borderId="0" applyFill="0" applyBorder="0" applyAlignment="0" applyProtection="0"/>
    <xf numFmtId="174" fontId="33" fillId="0" borderId="0" applyFont="0" applyBorder="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0" fontId="39" fillId="0" borderId="0" applyNumberFormat="0" applyBorder="0" applyProtection="0"/>
    <xf numFmtId="176" fontId="39" fillId="0" borderId="0" applyBorder="0" applyProtection="0"/>
    <xf numFmtId="0" fontId="32" fillId="0" borderId="0"/>
    <xf numFmtId="0" fontId="1" fillId="0" borderId="0"/>
    <xf numFmtId="9" fontId="36"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7" fontId="2" fillId="0" borderId="0" applyFill="0" applyBorder="0" applyAlignment="0" applyProtection="0"/>
    <xf numFmtId="177" fontId="2" fillId="0" borderId="0" applyFill="0" applyBorder="0" applyAlignment="0" applyProtection="0"/>
    <xf numFmtId="178" fontId="37" fillId="0" borderId="0"/>
    <xf numFmtId="177" fontId="2" fillId="0" borderId="0" applyFill="0" applyBorder="0" applyAlignment="0" applyProtection="0"/>
    <xf numFmtId="177"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43"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0" fontId="2" fillId="0" borderId="0" applyFont="0" applyFill="0" applyBorder="0" applyAlignment="0" applyProtection="0"/>
    <xf numFmtId="182" fontId="13"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0"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13"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cellStyleXfs>
  <cellXfs count="142">
    <xf numFmtId="0" fontId="0" fillId="0" borderId="0" xfId="0"/>
    <xf numFmtId="0" fontId="2" fillId="0" borderId="0" xfId="4" applyProtection="1">
      <protection locked="0"/>
    </xf>
    <xf numFmtId="2" fontId="2" fillId="0" borderId="0" xfId="4" applyNumberFormat="1" applyProtection="1">
      <protection locked="0"/>
    </xf>
    <xf numFmtId="0" fontId="2" fillId="3" borderId="0" xfId="4" applyFill="1" applyProtection="1">
      <protection locked="0"/>
    </xf>
    <xf numFmtId="0" fontId="14" fillId="0" borderId="0" xfId="4" applyFont="1" applyProtection="1">
      <protection locked="0"/>
    </xf>
    <xf numFmtId="10" fontId="2" fillId="8" borderId="0" xfId="4" applyNumberFormat="1" applyFill="1" applyProtection="1">
      <protection locked="0"/>
    </xf>
    <xf numFmtId="0" fontId="2" fillId="9" borderId="2" xfId="4" applyFill="1" applyBorder="1" applyAlignment="1" applyProtection="1">
      <alignment horizontal="center"/>
      <protection locked="0"/>
    </xf>
    <xf numFmtId="2" fontId="2" fillId="3" borderId="2" xfId="4" applyNumberFormat="1" applyFill="1" applyBorder="1" applyProtection="1">
      <protection locked="0"/>
    </xf>
    <xf numFmtId="0" fontId="2" fillId="3" borderId="2" xfId="4" applyFill="1" applyBorder="1" applyProtection="1">
      <protection locked="0"/>
    </xf>
    <xf numFmtId="0" fontId="6" fillId="0" borderId="2" xfId="4" applyFont="1" applyBorder="1" applyAlignment="1" applyProtection="1">
      <alignment horizontal="center" vertical="center" wrapText="1"/>
      <protection locked="0"/>
    </xf>
    <xf numFmtId="10" fontId="6" fillId="0" borderId="2" xfId="4" applyNumberFormat="1" applyFont="1" applyBorder="1" applyAlignment="1">
      <alignment horizontal="center" vertical="center" wrapText="1"/>
    </xf>
    <xf numFmtId="0" fontId="6" fillId="0" borderId="2" xfId="4" applyFont="1" applyBorder="1" applyAlignment="1">
      <alignment horizontal="center" vertical="center" wrapText="1"/>
    </xf>
    <xf numFmtId="0" fontId="6" fillId="3" borderId="2" xfId="4" applyFont="1" applyFill="1" applyBorder="1" applyAlignment="1">
      <alignment horizontal="center" vertical="center" wrapText="1"/>
    </xf>
    <xf numFmtId="167" fontId="14" fillId="0" borderId="0" xfId="4" applyNumberFormat="1" applyFont="1" applyAlignment="1" applyProtection="1">
      <alignment horizontal="center"/>
      <protection locked="0"/>
    </xf>
    <xf numFmtId="167" fontId="14" fillId="3" borderId="3" xfId="4" applyNumberFormat="1" applyFont="1" applyFill="1" applyBorder="1" applyAlignment="1" applyProtection="1">
      <alignment horizontal="center"/>
      <protection locked="0"/>
    </xf>
    <xf numFmtId="0" fontId="2" fillId="5" borderId="2" xfId="4" applyFill="1" applyBorder="1" applyAlignment="1" applyProtection="1">
      <alignment horizontal="center"/>
      <protection locked="0"/>
    </xf>
    <xf numFmtId="0" fontId="2" fillId="3" borderId="2" xfId="4" applyFill="1" applyBorder="1" applyAlignment="1" applyProtection="1">
      <alignment horizontal="center"/>
      <protection locked="0"/>
    </xf>
    <xf numFmtId="167" fontId="14" fillId="5" borderId="2" xfId="4" applyNumberFormat="1" applyFont="1" applyFill="1" applyBorder="1" applyAlignment="1" applyProtection="1">
      <alignment horizontal="center"/>
      <protection locked="0"/>
    </xf>
    <xf numFmtId="0" fontId="7" fillId="3" borderId="2" xfId="4" applyFont="1" applyFill="1" applyBorder="1" applyAlignment="1" applyProtection="1">
      <alignment horizontal="center"/>
      <protection locked="0"/>
    </xf>
    <xf numFmtId="2" fontId="5" fillId="5" borderId="2" xfId="4" applyNumberFormat="1" applyFont="1" applyFill="1" applyBorder="1" applyAlignment="1" applyProtection="1">
      <alignment horizontal="center"/>
      <protection locked="0"/>
    </xf>
    <xf numFmtId="0" fontId="18" fillId="0" borderId="0" xfId="4" applyFont="1" applyAlignment="1" applyProtection="1">
      <alignment horizontal="center" vertical="center" wrapText="1"/>
      <protection locked="0"/>
    </xf>
    <xf numFmtId="49" fontId="7" fillId="3" borderId="8" xfId="4" applyNumberFormat="1" applyFont="1" applyFill="1" applyBorder="1" applyProtection="1">
      <protection locked="0"/>
    </xf>
    <xf numFmtId="0" fontId="5" fillId="0" borderId="0" xfId="4" applyFont="1" applyProtection="1">
      <protection locked="0"/>
    </xf>
    <xf numFmtId="0" fontId="5" fillId="3" borderId="0" xfId="4" applyFont="1" applyFill="1" applyProtection="1">
      <protection locked="0"/>
    </xf>
    <xf numFmtId="2" fontId="20" fillId="0" borderId="0" xfId="4" applyNumberFormat="1" applyFont="1" applyProtection="1">
      <protection locked="0"/>
    </xf>
    <xf numFmtId="0" fontId="7" fillId="0" borderId="0" xfId="4" applyFont="1" applyProtection="1">
      <protection locked="0"/>
    </xf>
    <xf numFmtId="0" fontId="22" fillId="0" borderId="0" xfId="4" applyFont="1" applyProtection="1">
      <protection locked="0"/>
    </xf>
    <xf numFmtId="2" fontId="22" fillId="0" borderId="0" xfId="4" applyNumberFormat="1" applyFont="1" applyProtection="1">
      <protection locked="0"/>
    </xf>
    <xf numFmtId="0" fontId="22" fillId="7" borderId="0" xfId="4" applyFont="1" applyFill="1" applyProtection="1">
      <protection locked="0"/>
    </xf>
    <xf numFmtId="0" fontId="9" fillId="0" borderId="0" xfId="4" applyFont="1" applyProtection="1">
      <protection locked="0"/>
    </xf>
    <xf numFmtId="0" fontId="9" fillId="7" borderId="0" xfId="4" applyFont="1" applyFill="1" applyProtection="1">
      <protection locked="0"/>
    </xf>
    <xf numFmtId="10" fontId="10" fillId="7" borderId="9" xfId="9" applyNumberFormat="1" applyFont="1" applyFill="1" applyBorder="1" applyAlignment="1" applyProtection="1">
      <alignment horizontal="center"/>
      <protection locked="0"/>
    </xf>
    <xf numFmtId="0" fontId="10" fillId="7" borderId="6" xfId="4" applyFont="1" applyFill="1" applyBorder="1" applyAlignment="1" applyProtection="1">
      <alignment horizontal="right"/>
      <protection locked="0"/>
    </xf>
    <xf numFmtId="0" fontId="10" fillId="0" borderId="0" xfId="4" applyFont="1" applyProtection="1">
      <protection locked="0"/>
    </xf>
    <xf numFmtId="10" fontId="10" fillId="7" borderId="10" xfId="9" applyNumberFormat="1" applyFont="1" applyFill="1" applyBorder="1" applyAlignment="1" applyProtection="1">
      <alignment horizontal="center"/>
      <protection locked="0"/>
    </xf>
    <xf numFmtId="0" fontId="10" fillId="7" borderId="7" xfId="4" applyFont="1" applyFill="1" applyBorder="1" applyAlignment="1" applyProtection="1">
      <alignment horizontal="right"/>
      <protection locked="0"/>
    </xf>
    <xf numFmtId="0" fontId="22" fillId="3" borderId="2" xfId="4" applyFont="1" applyFill="1" applyBorder="1" applyProtection="1">
      <protection locked="0"/>
    </xf>
    <xf numFmtId="0" fontId="22" fillId="6" borderId="2" xfId="4" applyFont="1" applyFill="1" applyBorder="1" applyProtection="1">
      <protection locked="0"/>
    </xf>
    <xf numFmtId="0" fontId="10" fillId="6" borderId="5" xfId="4" applyFont="1" applyFill="1" applyBorder="1" applyAlignment="1" applyProtection="1">
      <alignment horizontal="center"/>
      <protection locked="0"/>
    </xf>
    <xf numFmtId="0" fontId="10" fillId="3" borderId="5" xfId="4" applyFont="1" applyFill="1" applyBorder="1" applyAlignment="1" applyProtection="1">
      <alignment horizontal="center"/>
      <protection locked="0"/>
    </xf>
    <xf numFmtId="0" fontId="27" fillId="0" borderId="2" xfId="4" applyFont="1" applyBorder="1" applyAlignment="1" applyProtection="1">
      <alignment horizontal="center" vertical="center" wrapText="1"/>
      <protection locked="0"/>
    </xf>
    <xf numFmtId="0" fontId="27" fillId="0" borderId="2" xfId="4" applyFont="1" applyBorder="1" applyAlignment="1" applyProtection="1">
      <alignment horizontal="left" vertical="center" wrapText="1"/>
      <protection locked="0"/>
    </xf>
    <xf numFmtId="0" fontId="9" fillId="0" borderId="0" xfId="4" applyFont="1" applyAlignment="1" applyProtection="1">
      <alignment horizontal="center"/>
      <protection locked="0"/>
    </xf>
    <xf numFmtId="0" fontId="7" fillId="0" borderId="0" xfId="4" applyFont="1" applyAlignment="1" applyProtection="1">
      <alignment horizontal="center"/>
      <protection locked="0"/>
    </xf>
    <xf numFmtId="0" fontId="14" fillId="0" borderId="0" xfId="4" applyFont="1" applyAlignment="1" applyProtection="1">
      <alignment horizontal="center"/>
      <protection locked="0"/>
    </xf>
    <xf numFmtId="0" fontId="22" fillId="6" borderId="2" xfId="4" applyFont="1" applyFill="1" applyBorder="1" applyAlignment="1" applyProtection="1">
      <alignment horizontal="center"/>
      <protection locked="0"/>
    </xf>
    <xf numFmtId="0" fontId="22" fillId="3" borderId="2" xfId="4" applyFont="1" applyFill="1" applyBorder="1" applyAlignment="1" applyProtection="1">
      <alignment horizontal="center"/>
      <protection locked="0"/>
    </xf>
    <xf numFmtId="0" fontId="10" fillId="7" borderId="0" xfId="4" applyFont="1" applyFill="1" applyAlignment="1" applyProtection="1">
      <alignment horizontal="center"/>
      <protection locked="0"/>
    </xf>
    <xf numFmtId="0" fontId="5" fillId="0" borderId="0" xfId="4" applyFont="1" applyAlignment="1" applyProtection="1">
      <alignment horizontal="center"/>
      <protection locked="0"/>
    </xf>
    <xf numFmtId="0" fontId="26" fillId="0" borderId="2" xfId="4" applyFont="1" applyBorder="1" applyAlignment="1" applyProtection="1">
      <alignment horizontal="center" vertical="center" wrapText="1"/>
      <protection locked="0"/>
    </xf>
    <xf numFmtId="0" fontId="2" fillId="0" borderId="0" xfId="4" applyAlignment="1" applyProtection="1">
      <alignment horizontal="center"/>
      <protection locked="0"/>
    </xf>
    <xf numFmtId="0" fontId="17" fillId="0" borderId="0" xfId="4" applyFont="1" applyAlignment="1" applyProtection="1">
      <alignment horizontal="center" wrapText="1"/>
      <protection locked="0"/>
    </xf>
    <xf numFmtId="44" fontId="6" fillId="0" borderId="2" xfId="8" applyNumberFormat="1" applyFont="1" applyFill="1" applyBorder="1" applyAlignment="1" applyProtection="1">
      <alignment horizontal="center" vertical="center" wrapText="1"/>
    </xf>
    <xf numFmtId="9" fontId="2" fillId="0" borderId="2" xfId="4" applyNumberFormat="1" applyBorder="1" applyAlignment="1" applyProtection="1">
      <alignment horizontal="center" vertical="center"/>
      <protection locked="0"/>
    </xf>
    <xf numFmtId="0" fontId="5" fillId="3" borderId="2" xfId="4" applyFont="1" applyFill="1" applyBorder="1" applyAlignment="1">
      <alignment horizontal="center" vertical="center" wrapText="1"/>
    </xf>
    <xf numFmtId="0" fontId="2" fillId="0" borderId="2" xfId="4" applyBorder="1" applyAlignment="1" applyProtection="1">
      <alignment horizontal="center" vertical="center"/>
      <protection locked="0"/>
    </xf>
    <xf numFmtId="0" fontId="2" fillId="0" borderId="2" xfId="4" applyBorder="1" applyAlignment="1">
      <alignment horizontal="center" vertical="center"/>
    </xf>
    <xf numFmtId="44" fontId="2" fillId="3" borderId="3" xfId="4" applyNumberFormat="1" applyFill="1" applyBorder="1" applyProtection="1">
      <protection locked="0"/>
    </xf>
    <xf numFmtId="0" fontId="26" fillId="0" borderId="2" xfId="4" applyFont="1" applyBorder="1" applyAlignment="1" applyProtection="1">
      <alignment horizontal="left" vertical="center" wrapText="1"/>
      <protection locked="0"/>
    </xf>
    <xf numFmtId="0" fontId="6" fillId="6" borderId="11" xfId="4" applyFont="1" applyFill="1" applyBorder="1" applyAlignment="1" applyProtection="1">
      <alignment horizontal="center" vertical="center" textRotation="90" wrapText="1"/>
      <protection locked="0"/>
    </xf>
    <xf numFmtId="0" fontId="16" fillId="5" borderId="12" xfId="4" applyFont="1" applyFill="1" applyBorder="1" applyProtection="1">
      <protection locked="0"/>
    </xf>
    <xf numFmtId="0" fontId="7" fillId="2" borderId="12" xfId="4" applyFont="1" applyFill="1" applyBorder="1" applyAlignment="1" applyProtection="1">
      <alignment horizontal="left" vertical="center" wrapText="1"/>
      <protection locked="0"/>
    </xf>
    <xf numFmtId="49" fontId="7" fillId="3" borderId="13" xfId="4" applyNumberFormat="1" applyFont="1" applyFill="1" applyBorder="1" applyAlignment="1" applyProtection="1">
      <alignment horizontal="center"/>
      <protection locked="0"/>
    </xf>
    <xf numFmtId="49" fontId="7" fillId="3" borderId="1" xfId="4" applyNumberFormat="1" applyFont="1" applyFill="1" applyBorder="1" applyProtection="1">
      <protection locked="0"/>
    </xf>
    <xf numFmtId="49" fontId="7" fillId="3" borderId="1" xfId="4" applyNumberFormat="1" applyFont="1" applyFill="1" applyBorder="1" applyAlignment="1" applyProtection="1">
      <alignment horizontal="center"/>
      <protection locked="0"/>
    </xf>
    <xf numFmtId="49" fontId="20" fillId="3" borderId="1" xfId="4" applyNumberFormat="1" applyFont="1" applyFill="1" applyBorder="1" applyAlignment="1" applyProtection="1">
      <alignment horizontal="left"/>
      <protection locked="0"/>
    </xf>
    <xf numFmtId="49" fontId="21" fillId="3" borderId="1" xfId="4" applyNumberFormat="1" applyFont="1" applyFill="1" applyBorder="1" applyAlignment="1" applyProtection="1">
      <alignment horizontal="center"/>
      <protection locked="0"/>
    </xf>
    <xf numFmtId="0" fontId="6" fillId="6" borderId="4" xfId="4" applyFont="1" applyFill="1" applyBorder="1" applyAlignment="1" applyProtection="1">
      <alignment horizontal="center" vertical="center" textRotation="90" wrapText="1"/>
      <protection locked="0"/>
    </xf>
    <xf numFmtId="0" fontId="6" fillId="6" borderId="2" xfId="4" applyFont="1" applyFill="1" applyBorder="1" applyAlignment="1" applyProtection="1">
      <alignment horizontal="center" vertical="center" textRotation="90" wrapText="1"/>
      <protection locked="0"/>
    </xf>
    <xf numFmtId="0" fontId="10" fillId="6" borderId="2" xfId="4" applyFont="1" applyFill="1" applyBorder="1" applyAlignment="1" applyProtection="1">
      <alignment horizontal="center" vertical="center" wrapText="1"/>
      <protection locked="0"/>
    </xf>
    <xf numFmtId="0" fontId="6" fillId="8" borderId="2" xfId="4" applyFont="1" applyFill="1" applyBorder="1" applyAlignment="1" applyProtection="1">
      <alignment horizontal="center" vertical="center" textRotation="90" wrapText="1"/>
      <protection locked="0"/>
    </xf>
    <xf numFmtId="0" fontId="19" fillId="8" borderId="2" xfId="4" applyFont="1" applyFill="1" applyBorder="1" applyAlignment="1" applyProtection="1">
      <alignment horizontal="center" vertical="center" textRotation="90" wrapText="1"/>
      <protection locked="0"/>
    </xf>
    <xf numFmtId="0" fontId="6" fillId="3" borderId="2" xfId="4" applyFont="1" applyFill="1" applyBorder="1" applyAlignment="1" applyProtection="1">
      <alignment horizontal="center" vertical="center" textRotation="90" wrapText="1"/>
      <protection locked="0"/>
    </xf>
    <xf numFmtId="0" fontId="8" fillId="3" borderId="2" xfId="4" applyFont="1" applyFill="1" applyBorder="1" applyAlignment="1" applyProtection="1">
      <alignment horizontal="center" vertical="center" wrapText="1"/>
      <protection locked="0"/>
    </xf>
    <xf numFmtId="0" fontId="18" fillId="2" borderId="2" xfId="4" applyFont="1" applyFill="1" applyBorder="1" applyAlignment="1" applyProtection="1">
      <alignment horizontal="center" vertical="center" wrapText="1"/>
      <protection locked="0"/>
    </xf>
    <xf numFmtId="0" fontId="5" fillId="6" borderId="2" xfId="4" applyFont="1" applyFill="1" applyBorder="1" applyAlignment="1" applyProtection="1">
      <alignment horizontal="center" vertical="center" textRotation="90" wrapText="1"/>
      <protection locked="0"/>
    </xf>
    <xf numFmtId="0" fontId="5" fillId="2" borderId="2" xfId="4" applyFont="1" applyFill="1" applyBorder="1" applyAlignment="1" applyProtection="1">
      <alignment horizontal="center" vertical="center" textRotation="90" wrapText="1"/>
      <protection locked="0"/>
    </xf>
    <xf numFmtId="0" fontId="18" fillId="3" borderId="3" xfId="4" applyFont="1" applyFill="1" applyBorder="1" applyAlignment="1" applyProtection="1">
      <alignment horizontal="center" vertical="center" wrapText="1"/>
      <protection locked="0"/>
    </xf>
    <xf numFmtId="0" fontId="16" fillId="5" borderId="4" xfId="4" applyFont="1" applyFill="1" applyBorder="1" applyAlignment="1" applyProtection="1">
      <alignment horizontal="center"/>
      <protection locked="0"/>
    </xf>
    <xf numFmtId="0" fontId="16" fillId="5" borderId="2" xfId="4" applyFont="1" applyFill="1" applyBorder="1" applyProtection="1">
      <protection locked="0"/>
    </xf>
    <xf numFmtId="0" fontId="16" fillId="5" borderId="2" xfId="4" applyFont="1" applyFill="1" applyBorder="1" applyAlignment="1" applyProtection="1">
      <alignment horizontal="center"/>
      <protection locked="0"/>
    </xf>
    <xf numFmtId="0" fontId="15" fillId="5" borderId="2" xfId="4" applyFont="1" applyFill="1" applyBorder="1" applyProtection="1">
      <protection locked="0"/>
    </xf>
    <xf numFmtId="0" fontId="15" fillId="5" borderId="2" xfId="4" applyFont="1" applyFill="1" applyBorder="1" applyAlignment="1" applyProtection="1">
      <alignment horizontal="center"/>
      <protection locked="0"/>
    </xf>
    <xf numFmtId="0" fontId="5" fillId="5" borderId="2" xfId="4" applyFont="1" applyFill="1" applyBorder="1" applyAlignment="1" applyProtection="1">
      <alignment horizontal="center"/>
      <protection locked="0"/>
    </xf>
    <xf numFmtId="0" fontId="7" fillId="5" borderId="2" xfId="4" applyFont="1" applyFill="1" applyBorder="1" applyAlignment="1" applyProtection="1">
      <alignment horizontal="center"/>
      <protection locked="0"/>
    </xf>
    <xf numFmtId="10" fontId="7" fillId="5" borderId="2" xfId="4" applyNumberFormat="1" applyFont="1" applyFill="1" applyBorder="1" applyAlignment="1" applyProtection="1">
      <alignment horizontal="center"/>
      <protection locked="0"/>
    </xf>
    <xf numFmtId="0" fontId="26" fillId="7" borderId="4" xfId="4" applyFont="1" applyFill="1" applyBorder="1" applyAlignment="1" applyProtection="1">
      <alignment horizontal="center" vertical="center" wrapText="1"/>
      <protection locked="0"/>
    </xf>
    <xf numFmtId="0" fontId="27" fillId="0" borderId="15" xfId="4" applyFont="1" applyBorder="1" applyAlignment="1" applyProtection="1">
      <alignment horizontal="left" vertical="center" wrapText="1"/>
      <protection locked="0"/>
    </xf>
    <xf numFmtId="0" fontId="27" fillId="0" borderId="15" xfId="4" applyFont="1" applyBorder="1" applyAlignment="1" applyProtection="1">
      <alignment horizontal="center" vertical="center" wrapText="1"/>
      <protection locked="0"/>
    </xf>
    <xf numFmtId="0" fontId="26" fillId="0" borderId="15" xfId="4" applyFont="1" applyBorder="1" applyAlignment="1" applyProtection="1">
      <alignment horizontal="left" vertical="center" wrapText="1"/>
      <protection locked="0"/>
    </xf>
    <xf numFmtId="0" fontId="26" fillId="0" borderId="15" xfId="4" applyFont="1" applyBorder="1" applyAlignment="1" applyProtection="1">
      <alignment horizontal="center" vertical="center" wrapText="1"/>
      <protection locked="0"/>
    </xf>
    <xf numFmtId="0" fontId="6" fillId="0" borderId="15" xfId="4" applyFont="1" applyBorder="1" applyAlignment="1" applyProtection="1">
      <alignment horizontal="center" vertical="center" wrapText="1"/>
      <protection locked="0"/>
    </xf>
    <xf numFmtId="0" fontId="6" fillId="0" borderId="15" xfId="4" applyFont="1" applyBorder="1" applyAlignment="1">
      <alignment horizontal="center" vertical="center" wrapText="1"/>
    </xf>
    <xf numFmtId="10" fontId="6" fillId="0" borderId="15" xfId="4" applyNumberFormat="1" applyFont="1" applyBorder="1" applyAlignment="1">
      <alignment horizontal="center" vertical="center" wrapText="1"/>
    </xf>
    <xf numFmtId="0" fontId="6" fillId="3" borderId="15" xfId="4" applyFont="1" applyFill="1" applyBorder="1" applyAlignment="1">
      <alignment horizontal="center" vertical="center" wrapText="1"/>
    </xf>
    <xf numFmtId="44" fontId="6" fillId="0" borderId="15" xfId="8" applyNumberFormat="1" applyFont="1" applyFill="1" applyBorder="1" applyAlignment="1" applyProtection="1">
      <alignment horizontal="center" vertical="center" wrapText="1"/>
    </xf>
    <xf numFmtId="9" fontId="2" fillId="0" borderId="15" xfId="4" applyNumberFormat="1" applyBorder="1" applyAlignment="1" applyProtection="1">
      <alignment horizontal="center" vertical="center"/>
      <protection locked="0"/>
    </xf>
    <xf numFmtId="0" fontId="5" fillId="3" borderId="15" xfId="4" applyFont="1" applyFill="1" applyBorder="1" applyAlignment="1">
      <alignment horizontal="center" vertical="center" wrapText="1"/>
    </xf>
    <xf numFmtId="0" fontId="2" fillId="0" borderId="15" xfId="4" applyBorder="1" applyAlignment="1" applyProtection="1">
      <alignment horizontal="center" vertical="center"/>
      <protection locked="0"/>
    </xf>
    <xf numFmtId="0" fontId="2" fillId="0" borderId="15" xfId="4" applyBorder="1" applyAlignment="1">
      <alignment horizontal="center" vertical="center"/>
    </xf>
    <xf numFmtId="44" fontId="2" fillId="3" borderId="16" xfId="4" applyNumberFormat="1" applyFill="1" applyBorder="1" applyProtection="1">
      <protection locked="0"/>
    </xf>
    <xf numFmtId="0" fontId="2" fillId="0" borderId="0" xfId="4" applyAlignment="1" applyProtection="1">
      <alignment wrapText="1"/>
      <protection locked="0"/>
    </xf>
    <xf numFmtId="0" fontId="41" fillId="12" borderId="2" xfId="4" applyFont="1" applyFill="1" applyBorder="1" applyAlignment="1" applyProtection="1">
      <alignment horizontal="left" vertical="center" wrapText="1"/>
      <protection locked="0"/>
    </xf>
    <xf numFmtId="0" fontId="27" fillId="0" borderId="2" xfId="4" applyFont="1" applyBorder="1" applyAlignment="1" applyProtection="1">
      <alignment vertical="center" wrapText="1"/>
      <protection locked="0"/>
    </xf>
    <xf numFmtId="0" fontId="27" fillId="0" borderId="15" xfId="4" applyFont="1" applyBorder="1" applyAlignment="1" applyProtection="1">
      <alignment vertical="center" wrapText="1"/>
      <protection locked="0"/>
    </xf>
    <xf numFmtId="0" fontId="8" fillId="0" borderId="2" xfId="4" applyFont="1" applyBorder="1" applyAlignment="1" applyProtection="1">
      <alignment horizontal="center" vertical="center" wrapText="1"/>
      <protection locked="0"/>
    </xf>
    <xf numFmtId="0" fontId="8" fillId="0" borderId="17" xfId="4" applyFont="1" applyBorder="1" applyAlignment="1" applyProtection="1">
      <alignment horizontal="center" vertical="center" wrapText="1"/>
      <protection locked="0"/>
    </xf>
    <xf numFmtId="49" fontId="7" fillId="3" borderId="2" xfId="4" applyNumberFormat="1" applyFont="1" applyFill="1" applyBorder="1" applyAlignment="1" applyProtection="1">
      <alignment horizontal="center"/>
      <protection locked="0"/>
    </xf>
    <xf numFmtId="49" fontId="7" fillId="3" borderId="2" xfId="4" applyNumberFormat="1" applyFont="1" applyFill="1" applyBorder="1" applyProtection="1">
      <protection locked="0"/>
    </xf>
    <xf numFmtId="49" fontId="20" fillId="3" borderId="2" xfId="4" applyNumberFormat="1" applyFont="1" applyFill="1" applyBorder="1" applyAlignment="1" applyProtection="1">
      <alignment horizontal="left"/>
      <protection locked="0"/>
    </xf>
    <xf numFmtId="49" fontId="21" fillId="3" borderId="2" xfId="4" applyNumberFormat="1" applyFont="1" applyFill="1" applyBorder="1" applyAlignment="1" applyProtection="1">
      <alignment horizontal="center"/>
      <protection locked="0"/>
    </xf>
    <xf numFmtId="0" fontId="18" fillId="3" borderId="2" xfId="4" applyFont="1" applyFill="1" applyBorder="1" applyAlignment="1" applyProtection="1">
      <alignment horizontal="center" vertical="center" wrapText="1"/>
      <protection locked="0"/>
    </xf>
    <xf numFmtId="167" fontId="14" fillId="3" borderId="2" xfId="4" applyNumberFormat="1" applyFont="1" applyFill="1" applyBorder="1" applyAlignment="1" applyProtection="1">
      <alignment horizontal="center"/>
      <protection locked="0"/>
    </xf>
    <xf numFmtId="0" fontId="26" fillId="7" borderId="2" xfId="4" applyFont="1" applyFill="1" applyBorder="1" applyAlignment="1" applyProtection="1">
      <alignment horizontal="center" vertical="center" wrapText="1"/>
      <protection locked="0"/>
    </xf>
    <xf numFmtId="44" fontId="2" fillId="3" borderId="2" xfId="4" applyNumberFormat="1" applyFill="1" applyBorder="1" applyProtection="1">
      <protection locked="0"/>
    </xf>
    <xf numFmtId="0" fontId="2" fillId="0" borderId="2" xfId="4" applyBorder="1" applyProtection="1">
      <protection locked="0"/>
    </xf>
    <xf numFmtId="0" fontId="26" fillId="13" borderId="2" xfId="4" applyFont="1" applyFill="1" applyBorder="1" applyAlignment="1" applyProtection="1">
      <alignment horizontal="center" vertical="center" wrapText="1"/>
      <protection locked="0"/>
    </xf>
    <xf numFmtId="0" fontId="26" fillId="13" borderId="4" xfId="4" applyFont="1" applyFill="1" applyBorder="1" applyAlignment="1" applyProtection="1">
      <alignment horizontal="center" vertical="center" wrapText="1"/>
      <protection locked="0"/>
    </xf>
    <xf numFmtId="0" fontId="26" fillId="13" borderId="2" xfId="4" applyFont="1" applyFill="1" applyBorder="1" applyAlignment="1" applyProtection="1">
      <alignment horizontal="left" vertical="center" wrapText="1"/>
      <protection locked="0"/>
    </xf>
    <xf numFmtId="0" fontId="27" fillId="13" borderId="15" xfId="4" applyFont="1" applyFill="1" applyBorder="1" applyAlignment="1" applyProtection="1">
      <alignment horizontal="center" vertical="center" wrapText="1"/>
      <protection locked="0"/>
    </xf>
    <xf numFmtId="0" fontId="27" fillId="13" borderId="15" xfId="4" applyFont="1" applyFill="1" applyBorder="1" applyAlignment="1" applyProtection="1">
      <alignment horizontal="left" vertical="center" wrapText="1"/>
      <protection locked="0"/>
    </xf>
    <xf numFmtId="0" fontId="14" fillId="13" borderId="0" xfId="4" applyFont="1" applyFill="1" applyAlignment="1" applyProtection="1">
      <alignment horizontal="center"/>
      <protection locked="0"/>
    </xf>
    <xf numFmtId="44" fontId="10" fillId="6" borderId="2" xfId="4" applyNumberFormat="1" applyFont="1" applyFill="1" applyBorder="1" applyAlignment="1" applyProtection="1">
      <alignment horizontal="right"/>
      <protection locked="0"/>
    </xf>
    <xf numFmtId="2" fontId="10" fillId="3" borderId="2" xfId="4" applyNumberFormat="1" applyFont="1" applyFill="1" applyBorder="1" applyAlignment="1" applyProtection="1">
      <alignment horizontal="right"/>
      <protection locked="0"/>
    </xf>
    <xf numFmtId="10" fontId="10" fillId="3" borderId="2" xfId="4" applyNumberFormat="1" applyFont="1" applyFill="1" applyBorder="1" applyAlignment="1" applyProtection="1">
      <alignment horizontal="right"/>
      <protection locked="0"/>
    </xf>
    <xf numFmtId="0" fontId="20" fillId="4" borderId="1" xfId="4" applyFont="1" applyFill="1" applyBorder="1" applyAlignment="1" applyProtection="1">
      <alignment horizontal="center"/>
      <protection locked="0"/>
    </xf>
    <xf numFmtId="0" fontId="20" fillId="4" borderId="14" xfId="4" applyFont="1" applyFill="1" applyBorder="1" applyAlignment="1" applyProtection="1">
      <alignment horizontal="center"/>
      <protection locked="0"/>
    </xf>
    <xf numFmtId="0" fontId="17" fillId="0" borderId="0" xfId="4" applyFont="1" applyAlignment="1" applyProtection="1">
      <alignment horizontal="center" wrapText="1"/>
      <protection locked="0"/>
    </xf>
    <xf numFmtId="0" fontId="20" fillId="4" borderId="2" xfId="4" applyFont="1" applyFill="1" applyBorder="1" applyAlignment="1" applyProtection="1">
      <alignment horizontal="center"/>
      <protection locked="0"/>
    </xf>
    <xf numFmtId="0" fontId="6" fillId="14" borderId="15" xfId="4" applyFont="1" applyFill="1" applyBorder="1" applyAlignment="1">
      <alignment horizontal="center" vertical="center" wrapText="1"/>
    </xf>
    <xf numFmtId="0" fontId="6" fillId="14" borderId="2" xfId="4" applyFont="1" applyFill="1" applyBorder="1" applyAlignment="1">
      <alignment horizontal="center" vertical="center" wrapText="1"/>
    </xf>
    <xf numFmtId="0" fontId="6" fillId="0" borderId="15" xfId="4" applyFont="1" applyBorder="1" applyAlignment="1" applyProtection="1">
      <alignment horizontal="center" vertical="center" wrapText="1"/>
      <protection locked="0"/>
    </xf>
    <xf numFmtId="0" fontId="6" fillId="0" borderId="15" xfId="4" applyFont="1" applyBorder="1" applyAlignment="1">
      <alignment horizontal="center" vertical="center" wrapText="1"/>
    </xf>
    <xf numFmtId="0" fontId="6" fillId="0" borderId="2" xfId="4" applyFont="1" applyBorder="1" applyAlignment="1" applyProtection="1">
      <alignment horizontal="center" vertical="center" wrapText="1"/>
      <protection locked="0"/>
    </xf>
    <xf numFmtId="0" fontId="6" fillId="0" borderId="2" xfId="4" applyFont="1" applyBorder="1" applyAlignment="1">
      <alignment horizontal="center" vertical="center" wrapText="1"/>
    </xf>
    <xf numFmtId="0" fontId="6" fillId="0" borderId="2" xfId="4" applyFont="1" applyBorder="1" applyAlignment="1" applyProtection="1">
      <alignment horizontal="center" vertical="center" wrapText="1"/>
      <protection locked="0"/>
    </xf>
    <xf numFmtId="0" fontId="6" fillId="0" borderId="2" xfId="4" applyFont="1" applyBorder="1" applyAlignment="1">
      <alignment horizontal="center" vertical="center" wrapText="1"/>
    </xf>
    <xf numFmtId="0" fontId="6" fillId="0" borderId="2" xfId="4" applyFont="1" applyBorder="1" applyAlignment="1" applyProtection="1">
      <alignment horizontal="center" vertical="center" wrapText="1"/>
      <protection locked="0"/>
    </xf>
    <xf numFmtId="0" fontId="6" fillId="0" borderId="2" xfId="4" applyFont="1" applyBorder="1" applyAlignment="1">
      <alignment horizontal="center" vertical="center" wrapText="1"/>
    </xf>
    <xf numFmtId="0" fontId="6" fillId="0" borderId="2" xfId="4" applyFont="1" applyBorder="1" applyAlignment="1" applyProtection="1">
      <alignment horizontal="center" vertical="center" wrapText="1"/>
      <protection locked="0"/>
    </xf>
    <xf numFmtId="0" fontId="6" fillId="0" borderId="2" xfId="4" applyFont="1" applyBorder="1" applyAlignment="1" applyProtection="1">
      <alignment horizontal="center" vertical="center" wrapText="1"/>
      <protection locked="0"/>
    </xf>
    <xf numFmtId="0" fontId="6" fillId="0" borderId="15" xfId="4" applyFont="1" applyBorder="1" applyAlignment="1" applyProtection="1">
      <alignment horizontal="center" vertical="center" wrapText="1"/>
      <protection locked="0"/>
    </xf>
  </cellXfs>
  <cellStyles count="191">
    <cellStyle name="cf1" xfId="12" xr:uid="{00000000-0005-0000-0000-000000000000}"/>
    <cellStyle name="cf2" xfId="13" xr:uid="{00000000-0005-0000-0000-000001000000}"/>
    <cellStyle name="cf3" xfId="14" xr:uid="{00000000-0005-0000-0000-000002000000}"/>
    <cellStyle name="cf4" xfId="15" xr:uid="{00000000-0005-0000-0000-000003000000}"/>
    <cellStyle name="cf5" xfId="16" xr:uid="{00000000-0005-0000-0000-000004000000}"/>
    <cellStyle name="cf6" xfId="17" xr:uid="{00000000-0005-0000-0000-000005000000}"/>
    <cellStyle name="cf7" xfId="18" xr:uid="{00000000-0005-0000-0000-000006000000}"/>
    <cellStyle name="cf8" xfId="19" xr:uid="{00000000-0005-0000-0000-000007000000}"/>
    <cellStyle name="Comma" xfId="20" xr:uid="{00000000-0005-0000-0000-000008000000}"/>
    <cellStyle name="Comma [0]" xfId="21" xr:uid="{00000000-0005-0000-0000-000009000000}"/>
    <cellStyle name="ConditionalStyle_1" xfId="22" xr:uid="{00000000-0005-0000-0000-00000A000000}"/>
    <cellStyle name="Currency" xfId="23" xr:uid="{00000000-0005-0000-0000-00000B000000}"/>
    <cellStyle name="Currency [0]" xfId="24" xr:uid="{00000000-0005-0000-0000-00000C000000}"/>
    <cellStyle name="Currency_protocollo def bis.xls" xfId="25" xr:uid="{00000000-0005-0000-0000-00000D000000}"/>
    <cellStyle name="Euro" xfId="1" xr:uid="{00000000-0005-0000-0000-00000E000000}"/>
    <cellStyle name="Euro 2" xfId="8" xr:uid="{00000000-0005-0000-0000-00000F000000}"/>
    <cellStyle name="Euro 2 2" xfId="28" xr:uid="{00000000-0005-0000-0000-000010000000}"/>
    <cellStyle name="Euro 2 2 2" xfId="131" xr:uid="{0D0B406F-63E9-436F-9436-36CD24963BEF}"/>
    <cellStyle name="Euro 2 2 3" xfId="163" xr:uid="{D020AF82-D1F7-4ADE-985D-27A4567F1A45}"/>
    <cellStyle name="Euro 2 3" xfId="27" xr:uid="{00000000-0005-0000-0000-000011000000}"/>
    <cellStyle name="Euro 2 3 2" xfId="130" xr:uid="{37CFCC0D-EE27-4A0E-9627-3A789E2B6A0E}"/>
    <cellStyle name="Euro 2 3 3" xfId="162" xr:uid="{1DA8C968-552F-4D21-A5EA-B8834D63C092}"/>
    <cellStyle name="Euro 3" xfId="29" xr:uid="{00000000-0005-0000-0000-000012000000}"/>
    <cellStyle name="Euro 3 2" xfId="30" xr:uid="{00000000-0005-0000-0000-000013000000}"/>
    <cellStyle name="Euro 3 2 2" xfId="133" xr:uid="{9144CCC5-9FC4-4D7F-BDED-3E0410A43482}"/>
    <cellStyle name="Euro 3 2 3" xfId="165" xr:uid="{B424AC3D-6661-4B1B-A1FD-E60F77159C79}"/>
    <cellStyle name="Euro 3 3" xfId="132" xr:uid="{679104BE-2CC6-491C-91D3-E030C80D04E1}"/>
    <cellStyle name="Euro 3 4" xfId="164" xr:uid="{E61E428A-1E1B-4F36-A990-0E33D2BEA000}"/>
    <cellStyle name="Euro 4" xfId="31" xr:uid="{00000000-0005-0000-0000-000014000000}"/>
    <cellStyle name="Euro 4 2" xfId="134" xr:uid="{721A0781-9775-4E75-A9A0-66E1D9DE7B68}"/>
    <cellStyle name="Euro 4 3" xfId="166" xr:uid="{6DD2BF34-DB2B-4605-A48E-6997F6D9965C}"/>
    <cellStyle name="Euro 5" xfId="26" xr:uid="{00000000-0005-0000-0000-000015000000}"/>
    <cellStyle name="Euro 5 2" xfId="129" xr:uid="{2272FF93-D332-4983-94D9-F9222A2AD439}"/>
    <cellStyle name="Euro 5 3" xfId="161" xr:uid="{B8B7914E-9573-4695-AB20-982CC6A5257B}"/>
    <cellStyle name="Excel Built-in Normal" xfId="32" xr:uid="{00000000-0005-0000-0000-000016000000}"/>
    <cellStyle name="Excel Built-in Normal 1" xfId="33" xr:uid="{00000000-0005-0000-0000-000017000000}"/>
    <cellStyle name="Excel Built-in Percent" xfId="34" xr:uid="{00000000-0005-0000-0000-000018000000}"/>
    <cellStyle name="Excel_CondFormat_1_1_1" xfId="35" xr:uid="{00000000-0005-0000-0000-000019000000}"/>
    <cellStyle name="Heading" xfId="36" xr:uid="{00000000-0005-0000-0000-00001A000000}"/>
    <cellStyle name="Heading1" xfId="37" xr:uid="{00000000-0005-0000-0000-00001B000000}"/>
    <cellStyle name="Migliaia [0] 2" xfId="2" xr:uid="{00000000-0005-0000-0000-00001C000000}"/>
    <cellStyle name="Migliaia [0] 2 2" xfId="38" xr:uid="{00000000-0005-0000-0000-00001D000000}"/>
    <cellStyle name="Migliaia [0] 2 2 2" xfId="135" xr:uid="{4951BE71-B483-436B-BF62-E70ACAC8CC43}"/>
    <cellStyle name="Migliaia [0] 2 2 3" xfId="167" xr:uid="{2545D768-E6A6-476C-A757-54F4BAAEBC06}"/>
    <cellStyle name="Migliaia [0] 2 3" xfId="127" xr:uid="{4F892AB8-2C32-490C-958F-04D5282B7B70}"/>
    <cellStyle name="Migliaia [0] 2 4" xfId="159" xr:uid="{96F072A8-EB98-46C9-8C0D-DCC878DAAE5D}"/>
    <cellStyle name="Migliaia 2" xfId="10" xr:uid="{00000000-0005-0000-0000-00001E000000}"/>
    <cellStyle name="Migliaia 2 10" xfId="160" xr:uid="{38AC571D-C857-4620-9DE3-4073963CA78D}"/>
    <cellStyle name="Migliaia 2 2" xfId="40" xr:uid="{00000000-0005-0000-0000-00001F000000}"/>
    <cellStyle name="Migliaia 2 2 2" xfId="41" xr:uid="{00000000-0005-0000-0000-000020000000}"/>
    <cellStyle name="Migliaia 2 3" xfId="42" xr:uid="{00000000-0005-0000-0000-000021000000}"/>
    <cellStyle name="Migliaia 2 3 2" xfId="43" xr:uid="{00000000-0005-0000-0000-000022000000}"/>
    <cellStyle name="Migliaia 2 3 2 2" xfId="44" xr:uid="{00000000-0005-0000-0000-000023000000}"/>
    <cellStyle name="Migliaia 2 3 2 2 2" xfId="139" xr:uid="{D73F063B-6DB9-4A8E-9E23-CFEF27B3E581}"/>
    <cellStyle name="Migliaia 2 3 2 2 3" xfId="171" xr:uid="{B274A92F-1B78-4CB8-AC78-E58F32CCA6C7}"/>
    <cellStyle name="Migliaia 2 3 2 3" xfId="45" xr:uid="{00000000-0005-0000-0000-000024000000}"/>
    <cellStyle name="Migliaia 2 3 2 3 2" xfId="140" xr:uid="{A32A700F-3A2C-4CB6-9663-53EF50544E94}"/>
    <cellStyle name="Migliaia 2 3 2 3 3" xfId="172" xr:uid="{1AAD2BF3-82BF-4B34-B920-1BD9199716BB}"/>
    <cellStyle name="Migliaia 2 3 2 4" xfId="46" xr:uid="{00000000-0005-0000-0000-000025000000}"/>
    <cellStyle name="Migliaia 2 3 2 4 2" xfId="141" xr:uid="{18458F42-8CE1-472D-B177-FBBA73539ADC}"/>
    <cellStyle name="Migliaia 2 3 2 4 3" xfId="173" xr:uid="{C99367F3-14A8-483D-BBAA-C5E44880A198}"/>
    <cellStyle name="Migliaia 2 3 2 5" xfId="138" xr:uid="{31383EF6-383E-4CED-A5A6-17EA4D6EBED0}"/>
    <cellStyle name="Migliaia 2 3 2 6" xfId="170" xr:uid="{BEE6BABB-4150-4B2D-AE78-C2BDB0A04A93}"/>
    <cellStyle name="Migliaia 2 3 3" xfId="47" xr:uid="{00000000-0005-0000-0000-000026000000}"/>
    <cellStyle name="Migliaia 2 3 3 2" xfId="142" xr:uid="{66C52DA1-1656-4A62-A122-A051BAEF60F5}"/>
    <cellStyle name="Migliaia 2 3 3 3" xfId="174" xr:uid="{D11A6FBD-0496-439F-8542-11230399E8B5}"/>
    <cellStyle name="Migliaia 2 3 4" xfId="48" xr:uid="{00000000-0005-0000-0000-000027000000}"/>
    <cellStyle name="Migliaia 2 3 4 2" xfId="143" xr:uid="{8B637629-A540-443D-8B4B-BE5B1E4538C3}"/>
    <cellStyle name="Migliaia 2 3 4 3" xfId="175" xr:uid="{E5916F8C-5DB8-4609-A3C7-FB5100615C49}"/>
    <cellStyle name="Migliaia 2 3 5" xfId="49" xr:uid="{00000000-0005-0000-0000-000028000000}"/>
    <cellStyle name="Migliaia 2 3 5 2" xfId="144" xr:uid="{49C11156-4731-48E3-BBAF-38104FF9589E}"/>
    <cellStyle name="Migliaia 2 3 5 3" xfId="176" xr:uid="{EEB7A727-5FC7-4E0C-91DC-BDEA86592FA5}"/>
    <cellStyle name="Migliaia 2 3 6" xfId="137" xr:uid="{996C0344-CF00-4E20-B107-A15BAFE7B014}"/>
    <cellStyle name="Migliaia 2 3 7" xfId="169" xr:uid="{B05BCBC9-4922-45F7-A86B-18131C2009FF}"/>
    <cellStyle name="Migliaia 2 4" xfId="50" xr:uid="{00000000-0005-0000-0000-000029000000}"/>
    <cellStyle name="Migliaia 2 4 2" xfId="51" xr:uid="{00000000-0005-0000-0000-00002A000000}"/>
    <cellStyle name="Migliaia 2 4 2 2" xfId="146" xr:uid="{0B2EABBB-0CBA-4E43-841C-D2CD779E18D8}"/>
    <cellStyle name="Migliaia 2 4 2 3" xfId="178" xr:uid="{8F3EB14B-0E6D-4A8D-A101-BF28D5C837C0}"/>
    <cellStyle name="Migliaia 2 4 3" xfId="52" xr:uid="{00000000-0005-0000-0000-00002B000000}"/>
    <cellStyle name="Migliaia 2 4 3 2" xfId="147" xr:uid="{46D16079-20FF-45B5-98A2-D0DD51C2B1BB}"/>
    <cellStyle name="Migliaia 2 4 3 3" xfId="179" xr:uid="{C909E78E-0D80-4F25-8DEC-7476601F9BB2}"/>
    <cellStyle name="Migliaia 2 4 4" xfId="53" xr:uid="{00000000-0005-0000-0000-00002C000000}"/>
    <cellStyle name="Migliaia 2 4 4 2" xfId="148" xr:uid="{B1688928-6250-4C13-BC14-C3B8B933D4F5}"/>
    <cellStyle name="Migliaia 2 4 4 3" xfId="180" xr:uid="{5AD9F464-AE43-4533-A036-B77275D2C752}"/>
    <cellStyle name="Migliaia 2 4 5" xfId="145" xr:uid="{C0CA0B3B-02F6-42F5-9000-69406B57D6F4}"/>
    <cellStyle name="Migliaia 2 4 6" xfId="177" xr:uid="{1E13DD3D-1F2D-4CD2-949D-05DA7D0E19A0}"/>
    <cellStyle name="Migliaia 2 5" xfId="54" xr:uid="{00000000-0005-0000-0000-00002D000000}"/>
    <cellStyle name="Migliaia 2 5 2" xfId="149" xr:uid="{68F6B493-3BB4-4048-A399-26341431FD9C}"/>
    <cellStyle name="Migliaia 2 5 3" xfId="181" xr:uid="{D06E2793-F39A-461D-9CF9-B6822EE81483}"/>
    <cellStyle name="Migliaia 2 6" xfId="55" xr:uid="{00000000-0005-0000-0000-00002E000000}"/>
    <cellStyle name="Migliaia 2 6 2" xfId="150" xr:uid="{22E575EB-A39B-4304-8250-4A2121D76142}"/>
    <cellStyle name="Migliaia 2 6 3" xfId="182" xr:uid="{7C0D1175-AB67-4BA4-8066-5420CD1ECE46}"/>
    <cellStyle name="Migliaia 2 7" xfId="56" xr:uid="{00000000-0005-0000-0000-00002F000000}"/>
    <cellStyle name="Migliaia 2 7 2" xfId="151" xr:uid="{F7A56897-50B9-4417-A33F-802167A79848}"/>
    <cellStyle name="Migliaia 2 7 3" xfId="183" xr:uid="{00A1B469-A187-4803-8693-D06452C19143}"/>
    <cellStyle name="Migliaia 2 8" xfId="39" xr:uid="{00000000-0005-0000-0000-000030000000}"/>
    <cellStyle name="Migliaia 2 8 2" xfId="136" xr:uid="{94B6FF8A-0098-4C83-95B5-C286A834A18E}"/>
    <cellStyle name="Migliaia 2 8 3" xfId="168" xr:uid="{217754B2-4AD6-43AB-9C36-3DF0943739BC}"/>
    <cellStyle name="Migliaia 2 9" xfId="128" xr:uid="{E9C1126C-D2FB-4BEA-AD6D-1A41EBAA48D9}"/>
    <cellStyle name="Migliaia 3" xfId="57" xr:uid="{00000000-0005-0000-0000-000031000000}"/>
    <cellStyle name="Migliaia 3 2" xfId="58" xr:uid="{00000000-0005-0000-0000-000032000000}"/>
    <cellStyle name="Migliaia 3 3" xfId="59" xr:uid="{00000000-0005-0000-0000-000033000000}"/>
    <cellStyle name="Migliaia 3 4" xfId="60" xr:uid="{00000000-0005-0000-0000-000034000000}"/>
    <cellStyle name="Migliaia 4" xfId="61" xr:uid="{00000000-0005-0000-0000-000035000000}"/>
    <cellStyle name="Migliaia 4 2" xfId="152" xr:uid="{72058F9D-295D-4A1A-9F78-C0FB12FE1FE9}"/>
    <cellStyle name="Migliaia 4 3" xfId="184" xr:uid="{2BBC720B-784A-4ED0-9F5B-0BCE1B1F9BD1}"/>
    <cellStyle name="Normale" xfId="0" builtinId="0"/>
    <cellStyle name="Normale 10" xfId="62" xr:uid="{00000000-0005-0000-0000-000037000000}"/>
    <cellStyle name="Normale 11" xfId="63" xr:uid="{00000000-0005-0000-0000-000038000000}"/>
    <cellStyle name="Normale 12" xfId="64" xr:uid="{00000000-0005-0000-0000-000039000000}"/>
    <cellStyle name="Normale 13" xfId="65" xr:uid="{00000000-0005-0000-0000-00003A000000}"/>
    <cellStyle name="Normale 14" xfId="66" xr:uid="{00000000-0005-0000-0000-00003B000000}"/>
    <cellStyle name="Normale 15" xfId="11" xr:uid="{00000000-0005-0000-0000-00003C000000}"/>
    <cellStyle name="Normale 2" xfId="3" xr:uid="{00000000-0005-0000-0000-00003D000000}"/>
    <cellStyle name="Normale 2 2" xfId="68" xr:uid="{00000000-0005-0000-0000-00003E000000}"/>
    <cellStyle name="Normale 2 2 2" xfId="69" xr:uid="{00000000-0005-0000-0000-00003F000000}"/>
    <cellStyle name="Normale 2 2 2 2" xfId="70" xr:uid="{00000000-0005-0000-0000-000040000000}"/>
    <cellStyle name="Normale 2 2 3" xfId="71" xr:uid="{00000000-0005-0000-0000-000041000000}"/>
    <cellStyle name="Normale 2 3" xfId="72" xr:uid="{00000000-0005-0000-0000-000042000000}"/>
    <cellStyle name="Normale 2 4" xfId="73" xr:uid="{00000000-0005-0000-0000-000043000000}"/>
    <cellStyle name="Normale 2 4 2" xfId="74" xr:uid="{00000000-0005-0000-0000-000044000000}"/>
    <cellStyle name="Normale 2 5" xfId="67" xr:uid="{00000000-0005-0000-0000-000045000000}"/>
    <cellStyle name="Normale 3" xfId="4" xr:uid="{00000000-0005-0000-0000-000046000000}"/>
    <cellStyle name="Normale 3 2" xfId="75" xr:uid="{00000000-0005-0000-0000-000047000000}"/>
    <cellStyle name="Normale 3 2 2" xfId="76" xr:uid="{00000000-0005-0000-0000-000048000000}"/>
    <cellStyle name="Normale 3 2 2 2" xfId="77" xr:uid="{00000000-0005-0000-0000-000049000000}"/>
    <cellStyle name="Normale 3 2 3" xfId="78" xr:uid="{00000000-0005-0000-0000-00004A000000}"/>
    <cellStyle name="Normale 3 2 4" xfId="79" xr:uid="{00000000-0005-0000-0000-00004B000000}"/>
    <cellStyle name="Normale 3 2 5" xfId="80" xr:uid="{00000000-0005-0000-0000-00004C000000}"/>
    <cellStyle name="Normale 3 3" xfId="81" xr:uid="{00000000-0005-0000-0000-00004D000000}"/>
    <cellStyle name="Normale 3 4" xfId="82" xr:uid="{00000000-0005-0000-0000-00004E000000}"/>
    <cellStyle name="Normale 3 5" xfId="83" xr:uid="{00000000-0005-0000-0000-00004F000000}"/>
    <cellStyle name="Normale 4" xfId="5" xr:uid="{00000000-0005-0000-0000-000050000000}"/>
    <cellStyle name="Normale 4 2" xfId="84" xr:uid="{00000000-0005-0000-0000-000051000000}"/>
    <cellStyle name="Normale 5" xfId="6" xr:uid="{00000000-0005-0000-0000-000052000000}"/>
    <cellStyle name="Normale 5 2" xfId="86" xr:uid="{00000000-0005-0000-0000-000053000000}"/>
    <cellStyle name="Normale 5 3" xfId="85" xr:uid="{00000000-0005-0000-0000-000054000000}"/>
    <cellStyle name="Normale 6" xfId="87" xr:uid="{00000000-0005-0000-0000-000055000000}"/>
    <cellStyle name="Normale 7" xfId="88" xr:uid="{00000000-0005-0000-0000-000056000000}"/>
    <cellStyle name="Normale 7 2" xfId="89" xr:uid="{00000000-0005-0000-0000-000057000000}"/>
    <cellStyle name="Normale 8" xfId="90" xr:uid="{00000000-0005-0000-0000-000058000000}"/>
    <cellStyle name="Normale 9" xfId="91" xr:uid="{00000000-0005-0000-0000-000059000000}"/>
    <cellStyle name="Percent" xfId="92" xr:uid="{00000000-0005-0000-0000-00005A000000}"/>
    <cellStyle name="Percentuale 2" xfId="9" xr:uid="{00000000-0005-0000-0000-00005B000000}"/>
    <cellStyle name="Percentuale 2 2" xfId="93" xr:uid="{00000000-0005-0000-0000-00005C000000}"/>
    <cellStyle name="Percentuale 2 3" xfId="94" xr:uid="{00000000-0005-0000-0000-00005D000000}"/>
    <cellStyle name="Percentuale 3" xfId="95" xr:uid="{00000000-0005-0000-0000-00005E000000}"/>
    <cellStyle name="Percentuale 3 2" xfId="96" xr:uid="{00000000-0005-0000-0000-00005F000000}"/>
    <cellStyle name="Percentuale 3 2 2" xfId="97" xr:uid="{00000000-0005-0000-0000-000060000000}"/>
    <cellStyle name="Percentuale 3 3" xfId="98" xr:uid="{00000000-0005-0000-0000-000061000000}"/>
    <cellStyle name="Percentuale 3 4" xfId="99" xr:uid="{00000000-0005-0000-0000-000062000000}"/>
    <cellStyle name="Percentuale 4" xfId="100" xr:uid="{00000000-0005-0000-0000-000063000000}"/>
    <cellStyle name="Percentuale 4 2" xfId="101" xr:uid="{00000000-0005-0000-0000-000064000000}"/>
    <cellStyle name="Percentuale 5" xfId="102" xr:uid="{00000000-0005-0000-0000-000065000000}"/>
    <cellStyle name="Percentuale 6" xfId="103" xr:uid="{00000000-0005-0000-0000-000066000000}"/>
    <cellStyle name="Result" xfId="104" xr:uid="{00000000-0005-0000-0000-000067000000}"/>
    <cellStyle name="Result2" xfId="105" xr:uid="{00000000-0005-0000-0000-000068000000}"/>
    <cellStyle name="TableStyleLight1" xfId="106" xr:uid="{00000000-0005-0000-0000-000069000000}"/>
    <cellStyle name="TableStyleLight1 2" xfId="107" xr:uid="{00000000-0005-0000-0000-00006A000000}"/>
    <cellStyle name="Testo descrittivo 2" xfId="108" xr:uid="{00000000-0005-0000-0000-00006B000000}"/>
    <cellStyle name="Valuta 2" xfId="109" xr:uid="{00000000-0005-0000-0000-00006C000000}"/>
    <cellStyle name="Valuta 2 2" xfId="110" xr:uid="{00000000-0005-0000-0000-00006D000000}"/>
    <cellStyle name="Valuta 2 2 2" xfId="111" xr:uid="{00000000-0005-0000-0000-00006E000000}"/>
    <cellStyle name="Valuta 2 2 2 2" xfId="155" xr:uid="{AB0E27C7-4011-4C51-A44F-E6C8A5C5475E}"/>
    <cellStyle name="Valuta 2 2 2 3" xfId="187" xr:uid="{0C8C388A-0C9C-4304-BC40-87B86C13825B}"/>
    <cellStyle name="Valuta 2 2 3" xfId="154" xr:uid="{2505EA06-5C4B-4B5B-8EA5-04CF1736F27D}"/>
    <cellStyle name="Valuta 2 2 4" xfId="186" xr:uid="{169FD0D9-19B6-4389-8FE5-F134C360208B}"/>
    <cellStyle name="Valuta 2 3" xfId="112" xr:uid="{00000000-0005-0000-0000-00006F000000}"/>
    <cellStyle name="Valuta 2 3 2" xfId="156" xr:uid="{A9DF20AB-61CE-4B31-8B8C-BD29565EF1ED}"/>
    <cellStyle name="Valuta 2 3 3" xfId="188" xr:uid="{5D7E8202-D784-4CDE-901B-FDE13FF7C9E0}"/>
    <cellStyle name="Valuta 2 4" xfId="153" xr:uid="{28BA5CDC-249D-4DF0-8B8A-445568E99A1C}"/>
    <cellStyle name="Valuta 2 5" xfId="185" xr:uid="{56A399EF-A355-4951-AB7F-E30452997F48}"/>
    <cellStyle name="Valuta 3" xfId="113" xr:uid="{00000000-0005-0000-0000-000070000000}"/>
    <cellStyle name="Valuta 3 2" xfId="114" xr:uid="{00000000-0005-0000-0000-000071000000}"/>
    <cellStyle name="Valuta 3 2 2" xfId="115" xr:uid="{00000000-0005-0000-0000-000072000000}"/>
    <cellStyle name="Valuta 3 3" xfId="116" xr:uid="{00000000-0005-0000-0000-000073000000}"/>
    <cellStyle name="Valuta 3 4" xfId="117" xr:uid="{00000000-0005-0000-0000-000074000000}"/>
    <cellStyle name="Valuta 4" xfId="118" xr:uid="{00000000-0005-0000-0000-000075000000}"/>
    <cellStyle name="Valuta 4 2" xfId="119" xr:uid="{00000000-0005-0000-0000-000076000000}"/>
    <cellStyle name="Valuta 4 2 2" xfId="158" xr:uid="{0652C71B-F2D0-4491-A11A-7523CCC9FD4C}"/>
    <cellStyle name="Valuta 4 2 3" xfId="190" xr:uid="{9DE088B5-2911-45C2-B1F3-33E77C9CB4D4}"/>
    <cellStyle name="Valuta 4 3" xfId="157" xr:uid="{B448C273-3845-4EA1-A08C-7179E8C5A73F}"/>
    <cellStyle name="Valuta 4 4" xfId="189" xr:uid="{0243540E-04FA-4CD7-B35A-DA5F28230671}"/>
    <cellStyle name="Valuta 5" xfId="120" xr:uid="{00000000-0005-0000-0000-000077000000}"/>
    <cellStyle name="Valuta 6" xfId="121" xr:uid="{00000000-0005-0000-0000-000078000000}"/>
    <cellStyle name="Währung" xfId="7" xr:uid="{00000000-0005-0000-0000-000079000000}"/>
    <cellStyle name="Währung 2" xfId="123" xr:uid="{00000000-0005-0000-0000-00007A000000}"/>
    <cellStyle name="Währung 2 2" xfId="124" xr:uid="{00000000-0005-0000-0000-00007B000000}"/>
    <cellStyle name="Währung 3" xfId="125" xr:uid="{00000000-0005-0000-0000-00007C000000}"/>
    <cellStyle name="Währung 4" xfId="126" xr:uid="{00000000-0005-0000-0000-00007D000000}"/>
    <cellStyle name="Währung 5" xfId="122" xr:uid="{00000000-0005-0000-0000-00007E000000}"/>
  </cellStyles>
  <dxfs count="69">
    <dxf>
      <font>
        <b/>
        <i val="0"/>
        <strike val="0"/>
        <condense val="0"/>
        <extend val="0"/>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122"/>
  <sheetViews>
    <sheetView topLeftCell="B6" zoomScale="70" zoomScaleNormal="70" workbookViewId="0">
      <selection activeCell="M9" sqref="M9"/>
    </sheetView>
  </sheetViews>
  <sheetFormatPr defaultColWidth="9.140625" defaultRowHeight="12.75"/>
  <cols>
    <col min="1" max="1" width="9.7109375" style="4" hidden="1" customWidth="1"/>
    <col min="2" max="2" width="20.140625" style="44" customWidth="1"/>
    <col min="3" max="3" width="9" style="4" hidden="1" customWidth="1"/>
    <col min="4" max="4" width="25.28515625" style="44" customWidth="1"/>
    <col min="5" max="5" width="9.140625" style="44"/>
    <col min="6" max="6" width="90.7109375" style="1" customWidth="1"/>
    <col min="7" max="7" width="54.85546875" style="1" customWidth="1"/>
    <col min="8" max="8" width="36.7109375" style="50" customWidth="1"/>
    <col min="9" max="12" width="7" style="1" customWidth="1"/>
    <col min="13" max="13" width="11.140625" style="1" customWidth="1"/>
    <col min="14" max="14" width="10.42578125" style="1" hidden="1" customWidth="1"/>
    <col min="15" max="15" width="8.140625" style="1" hidden="1" customWidth="1"/>
    <col min="16" max="16" width="6.7109375" style="3" hidden="1" customWidth="1"/>
    <col min="17" max="18" width="5.7109375" style="1" hidden="1" customWidth="1"/>
    <col min="19" max="19" width="5.7109375" style="3" hidden="1" customWidth="1"/>
    <col min="20" max="20" width="0.140625" style="1" hidden="1" customWidth="1"/>
    <col min="21" max="21" width="6.42578125" style="1" hidden="1" customWidth="1"/>
    <col min="22" max="22" width="7.28515625" style="1" hidden="1" customWidth="1"/>
    <col min="23" max="23" width="6.42578125" style="1" hidden="1" customWidth="1"/>
    <col min="24" max="24" width="10.140625" style="3" hidden="1" customWidth="1"/>
    <col min="25" max="25" width="17.7109375" style="1" hidden="1" customWidth="1"/>
    <col min="26" max="26" width="2.28515625" style="1" hidden="1" customWidth="1"/>
    <col min="27" max="29" width="2.42578125" style="1" hidden="1" customWidth="1"/>
    <col min="30" max="30" width="5.28515625" style="2" hidden="1" customWidth="1"/>
    <col min="31" max="31" width="7.140625" style="1" hidden="1" customWidth="1"/>
    <col min="32" max="32" width="8" style="1" hidden="1" customWidth="1"/>
    <col min="33" max="33" width="13.42578125" style="1" hidden="1" customWidth="1"/>
    <col min="34" max="34" width="51.85546875" style="1" customWidth="1"/>
    <col min="35" max="16384" width="9.140625" style="1"/>
  </cols>
  <sheetData>
    <row r="1" spans="1:33" s="26" customFormat="1" ht="14.25" hidden="1" customHeight="1">
      <c r="A1" s="29"/>
      <c r="B1" s="42"/>
      <c r="C1" s="29"/>
      <c r="D1" s="42"/>
      <c r="E1" s="42"/>
      <c r="F1" s="38" t="s">
        <v>24</v>
      </c>
      <c r="G1" s="37"/>
      <c r="H1" s="45"/>
      <c r="I1" s="122"/>
      <c r="J1" s="122"/>
      <c r="K1" s="122"/>
      <c r="L1" s="29"/>
      <c r="M1" s="29"/>
      <c r="N1" s="29"/>
      <c r="O1" s="29"/>
      <c r="P1" s="29"/>
      <c r="Q1" s="29"/>
      <c r="AD1" s="27"/>
    </row>
    <row r="2" spans="1:33" s="26" customFormat="1" ht="14.25" hidden="1" customHeight="1">
      <c r="A2" s="29"/>
      <c r="B2" s="42"/>
      <c r="C2" s="29"/>
      <c r="D2" s="42"/>
      <c r="E2" s="42"/>
      <c r="F2" s="39" t="s">
        <v>23</v>
      </c>
      <c r="G2" s="36"/>
      <c r="H2" s="46"/>
      <c r="I2" s="123" t="str">
        <f>IF(P9&gt;0,I1/P9,"0")</f>
        <v>0</v>
      </c>
      <c r="J2" s="123" t="str">
        <f>IF(O9&gt;0,J1/O9,"0")</f>
        <v>0</v>
      </c>
      <c r="K2" s="123" t="str">
        <f>IF(P9&gt;0,K1/P9,"0")</f>
        <v>0</v>
      </c>
      <c r="L2" s="29"/>
      <c r="M2" s="29"/>
      <c r="N2" s="29"/>
      <c r="O2" s="29"/>
      <c r="P2" s="29"/>
      <c r="Q2" s="29"/>
      <c r="AD2" s="27"/>
    </row>
    <row r="3" spans="1:33" s="26" customFormat="1" ht="50.25" hidden="1" customHeight="1">
      <c r="A3" s="29"/>
      <c r="B3" s="42"/>
      <c r="C3" s="29"/>
      <c r="D3" s="42"/>
      <c r="E3" s="42"/>
      <c r="F3" s="39" t="s">
        <v>22</v>
      </c>
      <c r="G3" s="36"/>
      <c r="H3" s="46"/>
      <c r="I3" s="124" t="str">
        <f>IF($P$9&gt;0,S9/$P$9,"0")</f>
        <v>0</v>
      </c>
      <c r="J3" s="124" t="str">
        <f>IF($O$9&gt;0,S9/$O$9,"0")</f>
        <v>0</v>
      </c>
      <c r="K3" s="124" t="str">
        <f>IF($O$9&gt;0,T9/$O$9,"0")</f>
        <v>0</v>
      </c>
      <c r="L3" s="29"/>
      <c r="M3" s="29"/>
      <c r="N3" s="29"/>
      <c r="O3" s="29"/>
      <c r="P3" s="29"/>
      <c r="Q3" s="29"/>
      <c r="AD3" s="27"/>
    </row>
    <row r="4" spans="1:33" s="26" customFormat="1" ht="14.25" hidden="1">
      <c r="A4" s="29"/>
      <c r="B4" s="42"/>
      <c r="C4" s="29"/>
      <c r="D4" s="42"/>
      <c r="E4" s="42"/>
      <c r="F4" s="33"/>
      <c r="G4" s="35" t="s">
        <v>21</v>
      </c>
      <c r="H4" s="47"/>
      <c r="J4" s="29"/>
      <c r="K4" s="29"/>
      <c r="L4" s="29"/>
      <c r="M4" s="29"/>
      <c r="N4" s="34" t="str">
        <f>IF($M$9&gt;0,Z9/$M$9,"0")</f>
        <v>0</v>
      </c>
      <c r="O4" s="29"/>
      <c r="P4" s="30"/>
      <c r="Q4" s="29"/>
      <c r="X4" s="28"/>
      <c r="AD4" s="27"/>
    </row>
    <row r="5" spans="1:33" s="26" customFormat="1" ht="15" hidden="1" thickBot="1">
      <c r="A5" s="29"/>
      <c r="B5" s="42"/>
      <c r="C5" s="29"/>
      <c r="D5" s="42"/>
      <c r="E5" s="42"/>
      <c r="F5" s="33"/>
      <c r="G5" s="32" t="s">
        <v>20</v>
      </c>
      <c r="H5" s="47"/>
      <c r="J5" s="29"/>
      <c r="K5" s="29"/>
      <c r="L5" s="29"/>
      <c r="M5" s="29"/>
      <c r="N5" s="31" t="str">
        <f>IF($M$9&gt;0,AF9/$M$9,"0")</f>
        <v>0</v>
      </c>
      <c r="O5" s="29"/>
      <c r="P5" s="30"/>
      <c r="Q5" s="29"/>
      <c r="X5" s="28"/>
      <c r="AD5" s="27"/>
    </row>
    <row r="6" spans="1:33" ht="19.5" customHeight="1" thickBot="1">
      <c r="A6" s="25"/>
      <c r="B6" s="43"/>
      <c r="C6" s="25"/>
      <c r="D6" s="43"/>
      <c r="E6" s="43"/>
      <c r="F6" s="22"/>
      <c r="G6" s="22"/>
      <c r="H6" s="48"/>
      <c r="I6" s="24"/>
      <c r="J6" s="22"/>
      <c r="K6" s="22"/>
      <c r="L6" s="22"/>
      <c r="M6" s="22"/>
      <c r="N6" s="22"/>
      <c r="O6" s="22"/>
      <c r="P6" s="23"/>
      <c r="Q6" s="22"/>
    </row>
    <row r="7" spans="1:33" ht="33.75" customHeight="1" thickBot="1">
      <c r="A7" s="21"/>
      <c r="B7" s="62"/>
      <c r="C7" s="63"/>
      <c r="D7" s="64"/>
      <c r="E7" s="64"/>
      <c r="F7" s="65" t="s">
        <v>31</v>
      </c>
      <c r="G7" s="66"/>
      <c r="H7" s="66"/>
      <c r="I7" s="125" t="s">
        <v>32</v>
      </c>
      <c r="J7" s="125"/>
      <c r="K7" s="125"/>
      <c r="L7" s="125"/>
      <c r="M7" s="125"/>
      <c r="N7" s="125"/>
      <c r="O7" s="125"/>
      <c r="P7" s="125"/>
      <c r="Q7" s="125"/>
      <c r="R7" s="125"/>
      <c r="S7" s="125"/>
      <c r="T7" s="125"/>
      <c r="U7" s="125"/>
      <c r="V7" s="125"/>
      <c r="W7" s="125"/>
      <c r="X7" s="126"/>
    </row>
    <row r="8" spans="1:33" ht="152.25" customHeight="1">
      <c r="A8" s="59" t="s">
        <v>19</v>
      </c>
      <c r="B8" s="67" t="s">
        <v>25</v>
      </c>
      <c r="C8" s="68" t="s">
        <v>26</v>
      </c>
      <c r="D8" s="68" t="s">
        <v>29</v>
      </c>
      <c r="E8" s="68" t="s">
        <v>30</v>
      </c>
      <c r="F8" s="69" t="s">
        <v>27</v>
      </c>
      <c r="G8" s="69" t="s">
        <v>28</v>
      </c>
      <c r="H8" s="69" t="s">
        <v>18</v>
      </c>
      <c r="I8" s="68" t="s">
        <v>33</v>
      </c>
      <c r="J8" s="68" t="s">
        <v>17</v>
      </c>
      <c r="K8" s="68" t="s">
        <v>16</v>
      </c>
      <c r="L8" s="68" t="s">
        <v>15</v>
      </c>
      <c r="M8" s="70" t="s">
        <v>14</v>
      </c>
      <c r="N8" s="71" t="s">
        <v>13</v>
      </c>
      <c r="O8" s="72" t="s">
        <v>12</v>
      </c>
      <c r="P8" s="73" t="s">
        <v>4</v>
      </c>
      <c r="Q8" s="74" t="s">
        <v>11</v>
      </c>
      <c r="R8" s="75" t="s">
        <v>10</v>
      </c>
      <c r="S8" s="75" t="s">
        <v>7</v>
      </c>
      <c r="T8" s="75" t="s">
        <v>9</v>
      </c>
      <c r="U8" s="76" t="s">
        <v>7</v>
      </c>
      <c r="V8" s="75" t="s">
        <v>8</v>
      </c>
      <c r="W8" s="76" t="s">
        <v>7</v>
      </c>
      <c r="X8" s="77" t="s">
        <v>6</v>
      </c>
      <c r="Y8" s="20"/>
      <c r="Z8" s="127" t="s">
        <v>5</v>
      </c>
      <c r="AA8" s="127"/>
      <c r="AB8" s="127"/>
      <c r="AC8" s="127"/>
      <c r="AD8" s="127"/>
      <c r="AE8" s="51" t="s">
        <v>4</v>
      </c>
      <c r="AF8" s="51" t="s">
        <v>3</v>
      </c>
      <c r="AG8" s="51" t="s">
        <v>0</v>
      </c>
    </row>
    <row r="9" spans="1:33" ht="23.25" customHeight="1">
      <c r="A9" s="60" t="s">
        <v>2</v>
      </c>
      <c r="B9" s="78"/>
      <c r="C9" s="79"/>
      <c r="D9" s="80"/>
      <c r="E9" s="80"/>
      <c r="F9" s="81" t="s">
        <v>2</v>
      </c>
      <c r="G9" s="81" t="s">
        <v>2</v>
      </c>
      <c r="H9" s="82"/>
      <c r="I9" s="83"/>
      <c r="J9" s="83"/>
      <c r="K9" s="83"/>
      <c r="L9" s="83"/>
      <c r="M9" s="84"/>
      <c r="N9" s="85" t="e">
        <f>SUM(N10:N12)</f>
        <v>#DIV/0!</v>
      </c>
      <c r="O9" s="19">
        <f>SUM(O10:O12)</f>
        <v>0</v>
      </c>
      <c r="P9" s="18">
        <f>SUM(P10:P12)</f>
        <v>0</v>
      </c>
      <c r="Q9" s="17">
        <f>SUM(Q10:Q12)</f>
        <v>0</v>
      </c>
      <c r="R9" s="15" t="s">
        <v>1</v>
      </c>
      <c r="S9" s="16">
        <f>SUM(S10:S12)</f>
        <v>0</v>
      </c>
      <c r="T9" s="15" t="s">
        <v>1</v>
      </c>
      <c r="U9" s="15">
        <f>SUM(U10:U12)</f>
        <v>0</v>
      </c>
      <c r="V9" s="15" t="s">
        <v>1</v>
      </c>
      <c r="W9" s="15">
        <f>SUM(W10:W12)</f>
        <v>0</v>
      </c>
      <c r="X9" s="14">
        <f>SUM(X10:X12)</f>
        <v>0</v>
      </c>
      <c r="Y9" s="13"/>
    </row>
    <row r="10" spans="1:33" ht="150" customHeight="1" thickBot="1">
      <c r="A10" s="61"/>
      <c r="B10" s="86" t="s">
        <v>71</v>
      </c>
      <c r="C10" s="41"/>
      <c r="D10" s="87" t="s">
        <v>54</v>
      </c>
      <c r="E10" s="105">
        <v>1</v>
      </c>
      <c r="F10" s="87" t="s">
        <v>52</v>
      </c>
      <c r="G10" s="58" t="s">
        <v>42</v>
      </c>
      <c r="H10" s="49" t="s">
        <v>48</v>
      </c>
      <c r="I10" s="9" t="s">
        <v>35</v>
      </c>
      <c r="J10" s="9" t="s">
        <v>35</v>
      </c>
      <c r="K10" s="9" t="s">
        <v>35</v>
      </c>
      <c r="L10" s="9" t="s">
        <v>36</v>
      </c>
      <c r="M10" s="11">
        <f>AF10</f>
        <v>75</v>
      </c>
      <c r="N10" s="10" t="e">
        <f t="shared" ref="N10" si="0">AG10</f>
        <v>#DIV/0!</v>
      </c>
      <c r="O10" s="9"/>
      <c r="P10" s="12">
        <f t="shared" ref="P10" si="1">AE10</f>
        <v>0</v>
      </c>
      <c r="Q10" s="52">
        <f t="shared" ref="Q10" si="2">$I$2*P10</f>
        <v>0</v>
      </c>
      <c r="R10" s="53"/>
      <c r="S10" s="54">
        <f t="shared" ref="S10" si="3">M10*R10</f>
        <v>0</v>
      </c>
      <c r="T10" s="55">
        <v>0</v>
      </c>
      <c r="U10" s="56"/>
      <c r="V10" s="55"/>
      <c r="W10" s="56"/>
      <c r="X10" s="57">
        <f t="shared" ref="X10" si="4">(Q10*R10)</f>
        <v>0</v>
      </c>
      <c r="Z10" s="8">
        <f>IF(I10="A",5,(IF(I10="M",3,(IF(I10="B",1,"")))))</f>
        <v>5</v>
      </c>
      <c r="AA10" s="8">
        <f>IF(J10="A",3,(IF(J10="M",2,IF(J10="b",1,""))))</f>
        <v>3</v>
      </c>
      <c r="AB10" s="8">
        <f>IF(K10="A",5,(IF(K10="M",3,IF(K10="B",1,""))))</f>
        <v>5</v>
      </c>
      <c r="AC10" s="8">
        <f>IF(L10="A",5,(IF(L10="M",3,IF(L10="B",1,""))))</f>
        <v>1</v>
      </c>
      <c r="AD10" s="7">
        <f>O10</f>
        <v>0</v>
      </c>
      <c r="AE10" s="6">
        <f>PRODUCT(Z10:AD10)</f>
        <v>0</v>
      </c>
      <c r="AF10" s="6">
        <f>PRODUCT(Z10:AC10)</f>
        <v>75</v>
      </c>
      <c r="AG10" s="5" t="e">
        <f t="shared" ref="AG10" si="5">M10/$M$9</f>
        <v>#DIV/0!</v>
      </c>
    </row>
    <row r="11" spans="1:33" ht="150" customHeight="1" thickBot="1">
      <c r="A11" s="61"/>
      <c r="B11" s="86" t="s">
        <v>71</v>
      </c>
      <c r="C11" s="41"/>
      <c r="D11" s="87" t="s">
        <v>53</v>
      </c>
      <c r="E11" s="106">
        <v>2</v>
      </c>
      <c r="F11" s="87" t="s">
        <v>51</v>
      </c>
      <c r="G11" s="58" t="s">
        <v>37</v>
      </c>
      <c r="H11" s="49" t="s">
        <v>41</v>
      </c>
      <c r="I11" s="9" t="s">
        <v>35</v>
      </c>
      <c r="J11" s="9" t="s">
        <v>35</v>
      </c>
      <c r="K11" s="9" t="s">
        <v>35</v>
      </c>
      <c r="L11" s="9" t="s">
        <v>36</v>
      </c>
      <c r="M11" s="11">
        <f t="shared" ref="M11:M12" si="6">AF11</f>
        <v>75</v>
      </c>
      <c r="N11" s="10" t="e">
        <f t="shared" ref="N11:N12" si="7">AG11</f>
        <v>#DIV/0!</v>
      </c>
      <c r="O11" s="9"/>
      <c r="P11" s="12">
        <f t="shared" ref="P11:P12" si="8">AE11</f>
        <v>0</v>
      </c>
      <c r="Q11" s="52">
        <f t="shared" ref="Q11:Q12" si="9">$I$2*P11</f>
        <v>0</v>
      </c>
      <c r="R11" s="53"/>
      <c r="S11" s="54">
        <f t="shared" ref="S11:S12" si="10">M11*R11</f>
        <v>0</v>
      </c>
      <c r="T11" s="55">
        <v>1</v>
      </c>
      <c r="U11" s="56"/>
      <c r="V11" s="55"/>
      <c r="W11" s="56"/>
      <c r="X11" s="57">
        <f t="shared" ref="X11:X12" si="11">(Q11*R11)</f>
        <v>0</v>
      </c>
      <c r="Z11" s="8">
        <f t="shared" ref="Z11:Z12" si="12">IF(I11="A",5,(IF(I11="M",3,(IF(I11="B",1,"")))))</f>
        <v>5</v>
      </c>
      <c r="AA11" s="8">
        <f t="shared" ref="AA11:AA12" si="13">IF(J11="A",3,(IF(J11="M",2,IF(J11="b",1,""))))</f>
        <v>3</v>
      </c>
      <c r="AB11" s="8">
        <f t="shared" ref="AB11:AC12" si="14">IF(K11="A",5,(IF(K11="M",3,IF(K11="B",1,""))))</f>
        <v>5</v>
      </c>
      <c r="AC11" s="8">
        <f t="shared" ref="AC11" si="15">IF(L11="A",5,(IF(L11="M",3,IF(L11="B",1,""))))</f>
        <v>1</v>
      </c>
      <c r="AD11" s="7">
        <f t="shared" ref="AD11:AD12" si="16">O11</f>
        <v>0</v>
      </c>
      <c r="AE11" s="6">
        <f t="shared" ref="AE11:AE12" si="17">PRODUCT(Z11:AD11)</f>
        <v>0</v>
      </c>
      <c r="AF11" s="6">
        <f t="shared" ref="AF11:AF12" si="18">PRODUCT(Z11:AC11)</f>
        <v>75</v>
      </c>
      <c r="AG11" s="5" t="e">
        <f t="shared" ref="AG11:AG12" si="19">M11/$M$9</f>
        <v>#DIV/0!</v>
      </c>
    </row>
    <row r="12" spans="1:33" ht="150" customHeight="1" thickBot="1">
      <c r="A12" s="61"/>
      <c r="B12" s="86" t="s">
        <v>71</v>
      </c>
      <c r="C12" s="87"/>
      <c r="D12" s="87" t="s">
        <v>38</v>
      </c>
      <c r="E12" s="88">
        <v>3</v>
      </c>
      <c r="F12" s="87" t="s">
        <v>44</v>
      </c>
      <c r="G12" s="89" t="s">
        <v>37</v>
      </c>
      <c r="H12" s="90" t="s">
        <v>41</v>
      </c>
      <c r="I12" s="91" t="s">
        <v>35</v>
      </c>
      <c r="J12" s="91" t="s">
        <v>34</v>
      </c>
      <c r="K12" s="91" t="s">
        <v>34</v>
      </c>
      <c r="L12" s="91" t="s">
        <v>34</v>
      </c>
      <c r="M12" s="92">
        <f t="shared" si="6"/>
        <v>90</v>
      </c>
      <c r="N12" s="93" t="e">
        <f t="shared" si="7"/>
        <v>#DIV/0!</v>
      </c>
      <c r="O12" s="91"/>
      <c r="P12" s="94">
        <f t="shared" si="8"/>
        <v>0</v>
      </c>
      <c r="Q12" s="95">
        <f t="shared" si="9"/>
        <v>0</v>
      </c>
      <c r="R12" s="96"/>
      <c r="S12" s="97">
        <f t="shared" si="10"/>
        <v>0</v>
      </c>
      <c r="T12" s="98">
        <v>2</v>
      </c>
      <c r="U12" s="99"/>
      <c r="V12" s="98"/>
      <c r="W12" s="99"/>
      <c r="X12" s="100">
        <f t="shared" si="11"/>
        <v>0</v>
      </c>
      <c r="Z12" s="8">
        <f t="shared" si="12"/>
        <v>5</v>
      </c>
      <c r="AA12" s="8">
        <f t="shared" si="13"/>
        <v>2</v>
      </c>
      <c r="AB12" s="8">
        <f t="shared" si="14"/>
        <v>3</v>
      </c>
      <c r="AC12" s="8">
        <f t="shared" si="14"/>
        <v>3</v>
      </c>
      <c r="AD12" s="7">
        <f t="shared" si="16"/>
        <v>0</v>
      </c>
      <c r="AE12" s="6">
        <f t="shared" si="17"/>
        <v>0</v>
      </c>
      <c r="AF12" s="6">
        <f t="shared" si="18"/>
        <v>90</v>
      </c>
      <c r="AG12" s="5" t="e">
        <f t="shared" si="19"/>
        <v>#DIV/0!</v>
      </c>
    </row>
    <row r="13" spans="1:33">
      <c r="P13" s="1"/>
      <c r="S13" s="1"/>
      <c r="X13" s="1"/>
    </row>
    <row r="14" spans="1:33">
      <c r="P14" s="1"/>
      <c r="S14" s="1"/>
      <c r="X14" s="1"/>
    </row>
    <row r="15" spans="1:33">
      <c r="P15" s="1"/>
      <c r="S15" s="1"/>
      <c r="X15" s="1"/>
    </row>
    <row r="16" spans="1:33">
      <c r="P16" s="1"/>
      <c r="S16" s="1"/>
      <c r="X16" s="1"/>
    </row>
    <row r="17" spans="6:24">
      <c r="P17" s="1"/>
      <c r="S17" s="1"/>
      <c r="X17" s="1"/>
    </row>
    <row r="18" spans="6:24">
      <c r="P18" s="1"/>
      <c r="S18" s="1"/>
      <c r="X18" s="1"/>
    </row>
    <row r="19" spans="6:24">
      <c r="P19" s="1"/>
      <c r="S19" s="1"/>
      <c r="X19" s="1"/>
    </row>
    <row r="20" spans="6:24">
      <c r="P20" s="1"/>
      <c r="S20" s="1"/>
      <c r="X20" s="1"/>
    </row>
    <row r="21" spans="6:24">
      <c r="F21" s="101"/>
      <c r="P21" s="1"/>
      <c r="S21" s="1"/>
      <c r="X21" s="1"/>
    </row>
    <row r="22" spans="6:24">
      <c r="P22" s="1"/>
      <c r="S22" s="1"/>
      <c r="X22" s="1"/>
    </row>
    <row r="23" spans="6:24">
      <c r="P23" s="1"/>
      <c r="S23" s="1"/>
      <c r="X23" s="1"/>
    </row>
    <row r="24" spans="6:24">
      <c r="P24" s="1"/>
      <c r="S24" s="1"/>
      <c r="X24" s="1"/>
    </row>
    <row r="25" spans="6:24">
      <c r="P25" s="1"/>
      <c r="S25" s="1"/>
      <c r="X25" s="1"/>
    </row>
    <row r="26" spans="6:24">
      <c r="P26" s="1"/>
      <c r="S26" s="1"/>
      <c r="X26" s="1"/>
    </row>
    <row r="27" spans="6:24">
      <c r="P27" s="1"/>
      <c r="S27" s="1"/>
      <c r="X27" s="1"/>
    </row>
    <row r="28" spans="6:24">
      <c r="P28" s="1"/>
      <c r="S28" s="1"/>
      <c r="X28" s="1"/>
    </row>
    <row r="29" spans="6:24">
      <c r="P29" s="1"/>
      <c r="S29" s="1"/>
      <c r="X29" s="1"/>
    </row>
    <row r="30" spans="6:24">
      <c r="P30" s="1"/>
      <c r="S30" s="1"/>
      <c r="X30" s="1"/>
    </row>
    <row r="31" spans="6:24">
      <c r="P31" s="1"/>
      <c r="S31" s="1"/>
      <c r="X31" s="1"/>
    </row>
    <row r="32" spans="6:24">
      <c r="P32" s="1"/>
      <c r="S32" s="1"/>
      <c r="X32" s="1"/>
    </row>
    <row r="33" spans="16:24">
      <c r="P33" s="1"/>
      <c r="S33" s="1"/>
      <c r="X33" s="1"/>
    </row>
    <row r="34" spans="16:24">
      <c r="P34" s="1"/>
      <c r="S34" s="1"/>
      <c r="X34" s="1"/>
    </row>
    <row r="35" spans="16:24">
      <c r="P35" s="1"/>
      <c r="S35" s="1"/>
      <c r="X35" s="1"/>
    </row>
    <row r="36" spans="16:24">
      <c r="P36" s="1"/>
      <c r="S36" s="1"/>
      <c r="X36" s="1"/>
    </row>
    <row r="37" spans="16:24">
      <c r="P37" s="1"/>
      <c r="S37" s="1"/>
      <c r="X37" s="1"/>
    </row>
    <row r="38" spans="16:24">
      <c r="P38" s="1"/>
      <c r="S38" s="1"/>
      <c r="X38" s="1"/>
    </row>
    <row r="39" spans="16:24">
      <c r="P39" s="1"/>
      <c r="S39" s="1"/>
      <c r="X39" s="1"/>
    </row>
    <row r="40" spans="16:24">
      <c r="P40" s="1"/>
      <c r="S40" s="1"/>
      <c r="X40" s="1"/>
    </row>
    <row r="41" spans="16:24">
      <c r="P41" s="1"/>
      <c r="S41" s="1"/>
      <c r="X41" s="1"/>
    </row>
    <row r="42" spans="16:24">
      <c r="P42" s="1"/>
      <c r="S42" s="1"/>
      <c r="X42" s="1"/>
    </row>
    <row r="43" spans="16:24">
      <c r="P43" s="1"/>
      <c r="S43" s="1"/>
      <c r="X43" s="1"/>
    </row>
    <row r="44" spans="16:24">
      <c r="P44" s="1"/>
      <c r="S44" s="1"/>
      <c r="X44" s="1"/>
    </row>
    <row r="45" spans="16:24">
      <c r="P45" s="1"/>
      <c r="S45" s="1"/>
      <c r="X45" s="1"/>
    </row>
    <row r="46" spans="16:24">
      <c r="P46" s="1"/>
      <c r="S46" s="1"/>
      <c r="X46" s="1"/>
    </row>
    <row r="47" spans="16:24">
      <c r="P47" s="1"/>
      <c r="S47" s="1"/>
      <c r="X47" s="1"/>
    </row>
    <row r="48" spans="16:24">
      <c r="P48" s="1"/>
      <c r="S48" s="1"/>
      <c r="X48" s="1"/>
    </row>
    <row r="49" spans="16:24">
      <c r="P49" s="1"/>
      <c r="S49" s="1"/>
      <c r="X49" s="1"/>
    </row>
    <row r="50" spans="16:24">
      <c r="P50" s="1"/>
      <c r="S50" s="1"/>
      <c r="X50" s="1"/>
    </row>
    <row r="51" spans="16:24">
      <c r="P51" s="1"/>
      <c r="S51" s="1"/>
      <c r="X51" s="1"/>
    </row>
    <row r="52" spans="16:24">
      <c r="P52" s="1"/>
      <c r="S52" s="1"/>
      <c r="X52" s="1"/>
    </row>
    <row r="53" spans="16:24">
      <c r="P53" s="1"/>
      <c r="S53" s="1"/>
      <c r="X53" s="1"/>
    </row>
    <row r="54" spans="16:24">
      <c r="P54" s="1"/>
      <c r="S54" s="1"/>
      <c r="X54" s="1"/>
    </row>
    <row r="55" spans="16:24">
      <c r="P55" s="1"/>
      <c r="S55" s="1"/>
      <c r="X55" s="1"/>
    </row>
    <row r="56" spans="16:24">
      <c r="P56" s="1"/>
      <c r="S56" s="1"/>
      <c r="X56" s="1"/>
    </row>
    <row r="57" spans="16:24">
      <c r="P57" s="1"/>
      <c r="S57" s="1"/>
      <c r="X57" s="1"/>
    </row>
    <row r="58" spans="16:24">
      <c r="P58" s="1"/>
      <c r="S58" s="1"/>
      <c r="X58" s="1"/>
    </row>
    <row r="59" spans="16:24">
      <c r="P59" s="1"/>
      <c r="S59" s="1"/>
      <c r="X59" s="1"/>
    </row>
    <row r="60" spans="16:24">
      <c r="P60" s="1"/>
      <c r="S60" s="1"/>
      <c r="X60" s="1"/>
    </row>
    <row r="61" spans="16:24">
      <c r="P61" s="1"/>
      <c r="S61" s="1"/>
      <c r="X61" s="1"/>
    </row>
    <row r="62" spans="16:24">
      <c r="P62" s="1"/>
      <c r="S62" s="1"/>
      <c r="X62" s="1"/>
    </row>
    <row r="63" spans="16:24">
      <c r="P63" s="1"/>
      <c r="S63" s="1"/>
      <c r="X63" s="1"/>
    </row>
    <row r="64" spans="16:24">
      <c r="P64" s="1"/>
      <c r="S64" s="1"/>
      <c r="X64" s="1"/>
    </row>
    <row r="65" spans="16:24">
      <c r="P65" s="1"/>
      <c r="S65" s="1"/>
      <c r="X65" s="1"/>
    </row>
    <row r="66" spans="16:24">
      <c r="P66" s="1"/>
      <c r="S66" s="1"/>
      <c r="X66" s="1"/>
    </row>
    <row r="67" spans="16:24">
      <c r="P67" s="1"/>
      <c r="S67" s="1"/>
      <c r="X67" s="1"/>
    </row>
    <row r="68" spans="16:24">
      <c r="P68" s="1"/>
      <c r="S68" s="1"/>
      <c r="X68" s="1"/>
    </row>
    <row r="69" spans="16:24">
      <c r="P69" s="1"/>
      <c r="S69" s="1"/>
      <c r="X69" s="1"/>
    </row>
    <row r="70" spans="16:24">
      <c r="P70" s="1"/>
      <c r="S70" s="1"/>
      <c r="X70" s="1"/>
    </row>
    <row r="71" spans="16:24">
      <c r="P71" s="1"/>
      <c r="S71" s="1"/>
      <c r="X71" s="1"/>
    </row>
    <row r="72" spans="16:24">
      <c r="P72" s="1"/>
      <c r="S72" s="1"/>
      <c r="X72" s="1"/>
    </row>
    <row r="73" spans="16:24">
      <c r="P73" s="1"/>
      <c r="S73" s="1"/>
      <c r="X73" s="1"/>
    </row>
    <row r="74" spans="16:24">
      <c r="P74" s="1"/>
      <c r="S74" s="1"/>
      <c r="X74" s="1"/>
    </row>
    <row r="75" spans="16:24">
      <c r="P75" s="1"/>
      <c r="S75" s="1"/>
      <c r="X75" s="1"/>
    </row>
    <row r="76" spans="16:24">
      <c r="P76" s="1"/>
      <c r="S76" s="1"/>
      <c r="X76" s="1"/>
    </row>
    <row r="77" spans="16:24">
      <c r="P77" s="1"/>
      <c r="S77" s="1"/>
      <c r="X77" s="1"/>
    </row>
    <row r="78" spans="16:24">
      <c r="P78" s="1"/>
      <c r="S78" s="1"/>
      <c r="X78" s="1"/>
    </row>
    <row r="79" spans="16:24">
      <c r="P79" s="1"/>
      <c r="S79" s="1"/>
      <c r="X79" s="1"/>
    </row>
    <row r="80" spans="16:24">
      <c r="P80" s="1"/>
      <c r="S80" s="1"/>
      <c r="X80" s="1"/>
    </row>
    <row r="81" spans="16:24">
      <c r="P81" s="1"/>
      <c r="S81" s="1"/>
      <c r="X81" s="1"/>
    </row>
    <row r="82" spans="16:24">
      <c r="P82" s="1"/>
      <c r="S82" s="1"/>
      <c r="X82" s="1"/>
    </row>
    <row r="83" spans="16:24">
      <c r="P83" s="1"/>
      <c r="S83" s="1"/>
      <c r="X83" s="1"/>
    </row>
    <row r="84" spans="16:24">
      <c r="P84" s="1"/>
      <c r="S84" s="1"/>
      <c r="X84" s="1"/>
    </row>
    <row r="85" spans="16:24">
      <c r="P85" s="1"/>
      <c r="S85" s="1"/>
      <c r="X85" s="1"/>
    </row>
    <row r="86" spans="16:24">
      <c r="P86" s="1"/>
      <c r="S86" s="1"/>
      <c r="X86" s="1"/>
    </row>
    <row r="87" spans="16:24">
      <c r="P87" s="1"/>
      <c r="S87" s="1"/>
      <c r="X87" s="1"/>
    </row>
    <row r="88" spans="16:24">
      <c r="P88" s="1"/>
      <c r="S88" s="1"/>
      <c r="X88" s="1"/>
    </row>
    <row r="89" spans="16:24">
      <c r="P89" s="1"/>
      <c r="S89" s="1"/>
      <c r="X89" s="1"/>
    </row>
    <row r="90" spans="16:24">
      <c r="P90" s="1"/>
      <c r="S90" s="1"/>
      <c r="X90" s="1"/>
    </row>
    <row r="91" spans="16:24">
      <c r="P91" s="1"/>
      <c r="S91" s="1"/>
      <c r="X91" s="1"/>
    </row>
    <row r="92" spans="16:24">
      <c r="P92" s="1"/>
      <c r="S92" s="1"/>
      <c r="X92" s="1"/>
    </row>
    <row r="93" spans="16:24">
      <c r="P93" s="1"/>
      <c r="S93" s="1"/>
      <c r="X93" s="1"/>
    </row>
    <row r="94" spans="16:24">
      <c r="P94" s="1"/>
      <c r="S94" s="1"/>
      <c r="X94" s="1"/>
    </row>
    <row r="95" spans="16:24">
      <c r="P95" s="1"/>
      <c r="S95" s="1"/>
      <c r="X95" s="1"/>
    </row>
    <row r="96" spans="16:24">
      <c r="P96" s="1"/>
      <c r="S96" s="1"/>
      <c r="X96" s="1"/>
    </row>
    <row r="97" spans="16:24">
      <c r="P97" s="1"/>
      <c r="S97" s="1"/>
      <c r="X97" s="1"/>
    </row>
    <row r="98" spans="16:24">
      <c r="P98" s="1"/>
      <c r="S98" s="1"/>
      <c r="X98" s="1"/>
    </row>
    <row r="99" spans="16:24">
      <c r="P99" s="1"/>
      <c r="S99" s="1"/>
      <c r="X99" s="1"/>
    </row>
    <row r="100" spans="16:24">
      <c r="P100" s="1"/>
      <c r="S100" s="1"/>
      <c r="X100" s="1"/>
    </row>
    <row r="101" spans="16:24">
      <c r="P101" s="1"/>
      <c r="S101" s="1"/>
      <c r="X101" s="1"/>
    </row>
    <row r="102" spans="16:24">
      <c r="P102" s="1"/>
      <c r="S102" s="1"/>
      <c r="X102" s="1"/>
    </row>
    <row r="103" spans="16:24">
      <c r="P103" s="1"/>
      <c r="S103" s="1"/>
      <c r="X103" s="1"/>
    </row>
    <row r="104" spans="16:24">
      <c r="P104" s="1"/>
      <c r="S104" s="1"/>
      <c r="X104" s="1"/>
    </row>
    <row r="105" spans="16:24">
      <c r="P105" s="1"/>
      <c r="S105" s="1"/>
      <c r="X105" s="1"/>
    </row>
    <row r="106" spans="16:24">
      <c r="P106" s="1"/>
      <c r="S106" s="1"/>
      <c r="X106" s="1"/>
    </row>
    <row r="107" spans="16:24">
      <c r="P107" s="1"/>
      <c r="S107" s="1"/>
      <c r="X107" s="1"/>
    </row>
    <row r="108" spans="16:24">
      <c r="P108" s="1"/>
      <c r="S108" s="1"/>
      <c r="X108" s="1"/>
    </row>
    <row r="109" spans="16:24">
      <c r="P109" s="1"/>
      <c r="S109" s="1"/>
      <c r="X109" s="1"/>
    </row>
    <row r="110" spans="16:24">
      <c r="P110" s="1"/>
      <c r="S110" s="1"/>
      <c r="X110" s="1"/>
    </row>
    <row r="111" spans="16:24">
      <c r="P111" s="1"/>
      <c r="S111" s="1"/>
      <c r="X111" s="1"/>
    </row>
    <row r="112" spans="16:24">
      <c r="P112" s="1"/>
      <c r="S112" s="1"/>
      <c r="X112" s="1"/>
    </row>
    <row r="113" spans="16:24">
      <c r="P113" s="1"/>
      <c r="S113" s="1"/>
      <c r="X113" s="1"/>
    </row>
    <row r="114" spans="16:24">
      <c r="P114" s="1"/>
      <c r="S114" s="1"/>
      <c r="X114" s="1"/>
    </row>
    <row r="115" spans="16:24">
      <c r="P115" s="1"/>
      <c r="S115" s="1"/>
      <c r="X115" s="1"/>
    </row>
    <row r="116" spans="16:24">
      <c r="P116" s="1"/>
      <c r="S116" s="1"/>
      <c r="X116" s="1"/>
    </row>
    <row r="117" spans="16:24">
      <c r="P117" s="1"/>
      <c r="S117" s="1"/>
      <c r="X117" s="1"/>
    </row>
    <row r="118" spans="16:24">
      <c r="P118" s="1"/>
      <c r="S118" s="1"/>
      <c r="X118" s="1"/>
    </row>
    <row r="119" spans="16:24">
      <c r="P119" s="1"/>
      <c r="S119" s="1"/>
      <c r="X119" s="1"/>
    </row>
    <row r="120" spans="16:24">
      <c r="P120" s="1"/>
      <c r="S120" s="1"/>
      <c r="X120" s="1"/>
    </row>
    <row r="121" spans="16:24">
      <c r="P121" s="1"/>
      <c r="S121" s="1"/>
      <c r="X121" s="1"/>
    </row>
    <row r="122" spans="16:24">
      <c r="P122" s="1"/>
      <c r="S122" s="1"/>
      <c r="X122" s="1"/>
    </row>
  </sheetData>
  <mergeCells count="5">
    <mergeCell ref="I1:K1"/>
    <mergeCell ref="I2:K2"/>
    <mergeCell ref="I3:K3"/>
    <mergeCell ref="I7:X7"/>
    <mergeCell ref="Z8:AD8"/>
  </mergeCells>
  <conditionalFormatting sqref="A10:H12">
    <cfRule type="cellIs" dxfId="68" priority="1" stopIfTrue="1" operator="notEqual">
      <formula>0</formula>
    </cfRule>
  </conditionalFormatting>
  <conditionalFormatting sqref="I10:L12">
    <cfRule type="cellIs" dxfId="67" priority="16" stopIfTrue="1" operator="notEqual">
      <formula>0</formula>
    </cfRule>
  </conditionalFormatting>
  <conditionalFormatting sqref="M10:N12 P10:Q12 S10:S12">
    <cfRule type="cellIs" dxfId="66" priority="13" stopIfTrue="1" operator="equal">
      <formula>0</formula>
    </cfRule>
    <cfRule type="cellIs" dxfId="65" priority="14" stopIfTrue="1" operator="greaterThan">
      <formula>0</formula>
    </cfRule>
  </conditionalFormatting>
  <conditionalFormatting sqref="O10:O12">
    <cfRule type="cellIs" dxfId="64" priority="15" stopIfTrue="1" operator="notEqual">
      <formula>0</formula>
    </cfRule>
  </conditionalFormatting>
  <conditionalFormatting sqref="R10:R12">
    <cfRule type="cellIs" dxfId="63" priority="10" stopIfTrue="1" operator="notEqual">
      <formula>0</formula>
    </cfRule>
  </conditionalFormatting>
  <conditionalFormatting sqref="T10:T12">
    <cfRule type="cellIs" dxfId="62" priority="11" stopIfTrue="1" operator="notEqual">
      <formula>0</formula>
    </cfRule>
  </conditionalFormatting>
  <conditionalFormatting sqref="U10:U12 W10:W12">
    <cfRule type="cellIs" dxfId="61" priority="8" stopIfTrue="1" operator="notEqual">
      <formula>0</formula>
    </cfRule>
    <cfRule type="cellIs" dxfId="60" priority="9" stopIfTrue="1" operator="equal">
      <formula>0</formula>
    </cfRule>
  </conditionalFormatting>
  <conditionalFormatting sqref="V10:V12">
    <cfRule type="cellIs" dxfId="59" priority="12" stopIfTrue="1" operator="greaterThan">
      <formula>0</formula>
    </cfRule>
  </conditionalFormatting>
  <pageMargins left="0.70866141732283472" right="0.70866141732283472" top="0.74803149606299213" bottom="0.74803149606299213" header="0.31496062992125984" footer="0.31496062992125984"/>
  <pageSetup paperSize="9" scale="47" orientation="landscape" r:id="rId1"/>
  <headerFooter>
    <oddHeader>&amp;LComune di Pombia</oddHeader>
    <oddFooter>&amp;RTorino 26/01/2022</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14"/>
  <sheetViews>
    <sheetView topLeftCell="B6" zoomScale="70" zoomScaleNormal="70" workbookViewId="0">
      <selection activeCell="M10" sqref="M10:M14"/>
    </sheetView>
  </sheetViews>
  <sheetFormatPr defaultColWidth="9.140625" defaultRowHeight="12.75"/>
  <cols>
    <col min="1" max="1" width="9.7109375" style="4" hidden="1" customWidth="1"/>
    <col min="2" max="2" width="20.140625" style="44" customWidth="1"/>
    <col min="3" max="3" width="9" style="4" hidden="1" customWidth="1"/>
    <col min="4" max="4" width="25.28515625" style="44" customWidth="1"/>
    <col min="5" max="5" width="9.140625" style="44"/>
    <col min="6" max="6" width="69" style="1" customWidth="1"/>
    <col min="7" max="7" width="54.85546875" style="1" customWidth="1"/>
    <col min="8" max="8" width="36.7109375" style="50" customWidth="1"/>
    <col min="9" max="12" width="7" style="1" customWidth="1"/>
    <col min="13" max="13" width="11.140625" style="1" customWidth="1"/>
    <col min="14" max="14" width="10.42578125" style="1" hidden="1" customWidth="1"/>
    <col min="15" max="15" width="8.140625" style="1" hidden="1" customWidth="1"/>
    <col min="16" max="16" width="6.7109375" style="3" hidden="1" customWidth="1"/>
    <col min="17" max="18" width="10.7109375" style="1" hidden="1" customWidth="1"/>
    <col min="19" max="19" width="10.7109375" style="3" hidden="1" customWidth="1"/>
    <col min="20" max="20" width="0.140625" style="1" hidden="1" customWidth="1"/>
    <col min="21" max="21" width="6.42578125" style="1" hidden="1" customWidth="1"/>
    <col min="22" max="22" width="7.28515625" style="1" hidden="1" customWidth="1"/>
    <col min="23" max="23" width="6.42578125" style="1" hidden="1" customWidth="1"/>
    <col min="24" max="24" width="10.140625" style="3" hidden="1" customWidth="1"/>
    <col min="25" max="25" width="17.7109375" style="1" hidden="1" customWidth="1"/>
    <col min="26" max="26" width="2.28515625" style="1" hidden="1" customWidth="1"/>
    <col min="27" max="29" width="2.42578125" style="1" hidden="1" customWidth="1"/>
    <col min="30" max="30" width="5.28515625" style="2" hidden="1" customWidth="1"/>
    <col min="31" max="31" width="7.140625" style="1" hidden="1" customWidth="1"/>
    <col min="32" max="32" width="8" style="1" hidden="1" customWidth="1"/>
    <col min="33" max="33" width="13.42578125" style="1" hidden="1" customWidth="1"/>
    <col min="34" max="34" width="51.85546875" style="1" customWidth="1"/>
    <col min="35" max="16384" width="9.140625" style="1"/>
  </cols>
  <sheetData>
    <row r="1" spans="1:33" s="26" customFormat="1" ht="14.25" hidden="1" customHeight="1">
      <c r="A1" s="29"/>
      <c r="B1" s="42"/>
      <c r="C1" s="29"/>
      <c r="D1" s="42"/>
      <c r="E1" s="42"/>
      <c r="F1" s="38" t="s">
        <v>24</v>
      </c>
      <c r="G1" s="37"/>
      <c r="H1" s="45"/>
      <c r="I1" s="122"/>
      <c r="J1" s="122"/>
      <c r="K1" s="122"/>
      <c r="L1" s="29"/>
      <c r="M1" s="29"/>
      <c r="N1" s="29"/>
      <c r="O1" s="29"/>
      <c r="P1" s="29"/>
      <c r="Q1" s="29"/>
      <c r="AD1" s="27"/>
    </row>
    <row r="2" spans="1:33" s="26" customFormat="1" ht="14.25" hidden="1" customHeight="1">
      <c r="A2" s="29"/>
      <c r="B2" s="42"/>
      <c r="C2" s="29"/>
      <c r="D2" s="42"/>
      <c r="E2" s="42"/>
      <c r="F2" s="39" t="s">
        <v>23</v>
      </c>
      <c r="G2" s="36"/>
      <c r="H2" s="46"/>
      <c r="I2" s="123" t="str">
        <f>IF(P9&gt;0,I1/P9,"0")</f>
        <v>0</v>
      </c>
      <c r="J2" s="123" t="str">
        <f>IF(O9&gt;0,J1/O9,"0")</f>
        <v>0</v>
      </c>
      <c r="K2" s="123" t="str">
        <f>IF(P9&gt;0,K1/P9,"0")</f>
        <v>0</v>
      </c>
      <c r="L2" s="29"/>
      <c r="M2" s="29"/>
      <c r="N2" s="29"/>
      <c r="O2" s="29"/>
      <c r="P2" s="29"/>
      <c r="Q2" s="29"/>
      <c r="AD2" s="27"/>
    </row>
    <row r="3" spans="1:33" s="26" customFormat="1" ht="50.25" hidden="1" customHeight="1">
      <c r="A3" s="29"/>
      <c r="B3" s="42"/>
      <c r="C3" s="29"/>
      <c r="D3" s="42"/>
      <c r="E3" s="42"/>
      <c r="F3" s="39" t="s">
        <v>22</v>
      </c>
      <c r="G3" s="36"/>
      <c r="H3" s="46"/>
      <c r="I3" s="124" t="str">
        <f>IF($P$9&gt;0,S9/$P$9,"0")</f>
        <v>0</v>
      </c>
      <c r="J3" s="124" t="str">
        <f>IF($O$9&gt;0,S9/$O$9,"0")</f>
        <v>0</v>
      </c>
      <c r="K3" s="124" t="str">
        <f>IF($O$9&gt;0,T9/$O$9,"0")</f>
        <v>0</v>
      </c>
      <c r="L3" s="29"/>
      <c r="M3" s="29"/>
      <c r="N3" s="29"/>
      <c r="O3" s="29"/>
      <c r="P3" s="29"/>
      <c r="Q3" s="29"/>
      <c r="AD3" s="27"/>
    </row>
    <row r="4" spans="1:33" s="26" customFormat="1" ht="14.25" hidden="1">
      <c r="A4" s="29"/>
      <c r="B4" s="42"/>
      <c r="C4" s="29"/>
      <c r="D4" s="42"/>
      <c r="E4" s="42"/>
      <c r="F4" s="33"/>
      <c r="G4" s="35" t="s">
        <v>21</v>
      </c>
      <c r="H4" s="47"/>
      <c r="J4" s="29"/>
      <c r="K4" s="29"/>
      <c r="L4" s="29"/>
      <c r="M4" s="29"/>
      <c r="N4" s="34" t="str">
        <f>IF($M$9&gt;0,Z9/$M$9,"0")</f>
        <v>0</v>
      </c>
      <c r="O4" s="29"/>
      <c r="P4" s="30"/>
      <c r="Q4" s="29"/>
      <c r="X4" s="28"/>
      <c r="AD4" s="27"/>
    </row>
    <row r="5" spans="1:33" s="26" customFormat="1" ht="15" hidden="1" thickBot="1">
      <c r="A5" s="29"/>
      <c r="B5" s="42"/>
      <c r="C5" s="29"/>
      <c r="D5" s="42"/>
      <c r="E5" s="42"/>
      <c r="F5" s="33"/>
      <c r="G5" s="32" t="s">
        <v>20</v>
      </c>
      <c r="H5" s="47"/>
      <c r="J5" s="29"/>
      <c r="K5" s="29"/>
      <c r="L5" s="29"/>
      <c r="M5" s="29"/>
      <c r="N5" s="31" t="str">
        <f>IF($M$9&gt;0,AF9/$M$9,"0")</f>
        <v>0</v>
      </c>
      <c r="O5" s="29"/>
      <c r="P5" s="30"/>
      <c r="Q5" s="29"/>
      <c r="X5" s="28"/>
      <c r="AD5" s="27"/>
    </row>
    <row r="6" spans="1:33" ht="19.5" customHeight="1" thickBot="1">
      <c r="A6" s="25"/>
      <c r="B6" s="43"/>
      <c r="C6" s="25"/>
      <c r="D6" s="43"/>
      <c r="E6" s="43"/>
      <c r="F6" s="22"/>
      <c r="G6" s="22"/>
      <c r="H6" s="48"/>
      <c r="I6" s="24"/>
      <c r="J6" s="22"/>
      <c r="K6" s="22"/>
      <c r="L6" s="22"/>
      <c r="M6" s="22"/>
      <c r="N6" s="22"/>
      <c r="O6" s="22"/>
      <c r="P6" s="23"/>
      <c r="Q6" s="22"/>
    </row>
    <row r="7" spans="1:33" ht="33.75" customHeight="1" thickBot="1">
      <c r="A7" s="21"/>
      <c r="B7" s="107"/>
      <c r="C7" s="108"/>
      <c r="D7" s="107"/>
      <c r="E7" s="107"/>
      <c r="F7" s="109" t="s">
        <v>31</v>
      </c>
      <c r="G7" s="110"/>
      <c r="H7" s="110"/>
      <c r="I7" s="128" t="s">
        <v>32</v>
      </c>
      <c r="J7" s="128"/>
      <c r="K7" s="128"/>
      <c r="L7" s="128"/>
      <c r="M7" s="128"/>
      <c r="N7" s="128"/>
      <c r="O7" s="128"/>
      <c r="P7" s="128"/>
      <c r="Q7" s="128"/>
      <c r="R7" s="128"/>
      <c r="S7" s="128"/>
      <c r="T7" s="128"/>
      <c r="U7" s="128"/>
      <c r="V7" s="128"/>
      <c r="W7" s="128"/>
      <c r="X7" s="128"/>
    </row>
    <row r="8" spans="1:33" ht="152.25" customHeight="1">
      <c r="A8" s="59" t="s">
        <v>19</v>
      </c>
      <c r="B8" s="68" t="s">
        <v>25</v>
      </c>
      <c r="C8" s="68" t="s">
        <v>26</v>
      </c>
      <c r="D8" s="68" t="s">
        <v>29</v>
      </c>
      <c r="E8" s="68" t="s">
        <v>30</v>
      </c>
      <c r="F8" s="69" t="s">
        <v>27</v>
      </c>
      <c r="G8" s="69" t="s">
        <v>28</v>
      </c>
      <c r="H8" s="69" t="s">
        <v>18</v>
      </c>
      <c r="I8" s="68" t="s">
        <v>33</v>
      </c>
      <c r="J8" s="68" t="s">
        <v>17</v>
      </c>
      <c r="K8" s="68" t="s">
        <v>16</v>
      </c>
      <c r="L8" s="68" t="s">
        <v>15</v>
      </c>
      <c r="M8" s="70" t="s">
        <v>14</v>
      </c>
      <c r="N8" s="71" t="s">
        <v>13</v>
      </c>
      <c r="O8" s="72" t="s">
        <v>12</v>
      </c>
      <c r="P8" s="73" t="s">
        <v>4</v>
      </c>
      <c r="Q8" s="74" t="s">
        <v>11</v>
      </c>
      <c r="R8" s="75" t="s">
        <v>10</v>
      </c>
      <c r="S8" s="75" t="s">
        <v>7</v>
      </c>
      <c r="T8" s="75" t="s">
        <v>9</v>
      </c>
      <c r="U8" s="76" t="s">
        <v>7</v>
      </c>
      <c r="V8" s="75" t="s">
        <v>8</v>
      </c>
      <c r="W8" s="76" t="s">
        <v>7</v>
      </c>
      <c r="X8" s="111" t="s">
        <v>6</v>
      </c>
      <c r="Y8" s="20"/>
      <c r="Z8" s="127" t="s">
        <v>5</v>
      </c>
      <c r="AA8" s="127"/>
      <c r="AB8" s="127"/>
      <c r="AC8" s="127"/>
      <c r="AD8" s="127"/>
      <c r="AE8" s="51" t="s">
        <v>4</v>
      </c>
      <c r="AF8" s="51" t="s">
        <v>3</v>
      </c>
      <c r="AG8" s="51" t="s">
        <v>0</v>
      </c>
    </row>
    <row r="9" spans="1:33" ht="23.25" customHeight="1">
      <c r="A9" s="60" t="s">
        <v>2</v>
      </c>
      <c r="B9" s="80"/>
      <c r="C9" s="79"/>
      <c r="D9" s="80"/>
      <c r="E9" s="80"/>
      <c r="F9" s="81" t="s">
        <v>2</v>
      </c>
      <c r="G9" s="81" t="s">
        <v>2</v>
      </c>
      <c r="H9" s="82"/>
      <c r="I9" s="83"/>
      <c r="J9" s="83"/>
      <c r="K9" s="83"/>
      <c r="L9" s="83"/>
      <c r="M9" s="84"/>
      <c r="N9" s="85" t="e">
        <f>SUM(N11:N11)</f>
        <v>#DIV/0!</v>
      </c>
      <c r="O9" s="19">
        <f>SUM(O11:O11)</f>
        <v>0</v>
      </c>
      <c r="P9" s="18">
        <f>SUM(P11:P11)</f>
        <v>0</v>
      </c>
      <c r="Q9" s="17">
        <f>SUM(Q11:Q11)</f>
        <v>0</v>
      </c>
      <c r="R9" s="15" t="s">
        <v>1</v>
      </c>
      <c r="S9" s="16">
        <f>SUM(S11:S11)</f>
        <v>0</v>
      </c>
      <c r="T9" s="15" t="s">
        <v>1</v>
      </c>
      <c r="U9" s="15">
        <f>SUM(U11:U11)</f>
        <v>0</v>
      </c>
      <c r="V9" s="15" t="s">
        <v>1</v>
      </c>
      <c r="W9" s="15">
        <f>SUM(W11:W11)</f>
        <v>0</v>
      </c>
      <c r="X9" s="112">
        <f>SUM(X11:X11)</f>
        <v>0</v>
      </c>
      <c r="Y9" s="13"/>
    </row>
    <row r="10" spans="1:33" ht="150" customHeight="1">
      <c r="A10" s="61"/>
      <c r="B10" s="113" t="s">
        <v>72</v>
      </c>
      <c r="C10" s="41"/>
      <c r="D10" s="41" t="s">
        <v>68</v>
      </c>
      <c r="E10" s="40">
        <v>4</v>
      </c>
      <c r="F10" s="41" t="s">
        <v>55</v>
      </c>
      <c r="G10" s="58" t="s">
        <v>37</v>
      </c>
      <c r="H10" s="49" t="s">
        <v>72</v>
      </c>
      <c r="I10" s="139" t="s">
        <v>34</v>
      </c>
      <c r="J10" s="139" t="s">
        <v>35</v>
      </c>
      <c r="K10" s="139" t="s">
        <v>34</v>
      </c>
      <c r="L10" s="139" t="s">
        <v>34</v>
      </c>
      <c r="M10" s="130">
        <v>75</v>
      </c>
      <c r="N10" s="10" t="e">
        <f t="shared" ref="N10" si="0">AG10</f>
        <v>#DIV/0!</v>
      </c>
      <c r="O10" s="9"/>
      <c r="P10" s="12"/>
      <c r="Q10" s="52"/>
      <c r="R10" s="53"/>
      <c r="S10" s="54"/>
      <c r="T10" s="55"/>
      <c r="U10" s="56"/>
      <c r="V10" s="55"/>
      <c r="W10" s="56"/>
      <c r="X10" s="114"/>
      <c r="Z10" s="8">
        <f>IF(I10="A",5,(IF(I10="M",3,(IF(I10="B",1,"")))))</f>
        <v>3</v>
      </c>
      <c r="AA10" s="8">
        <f>IF(J10="A",3,(IF(J10="M",2,IF(J10="b",1,""))))</f>
        <v>3</v>
      </c>
      <c r="AB10" s="8">
        <f t="shared" ref="AB10:AC10" si="1">IF(K10="A",5,(IF(K10="M",3,IF(K10="B",1,""))))</f>
        <v>3</v>
      </c>
      <c r="AC10" s="8">
        <f t="shared" si="1"/>
        <v>3</v>
      </c>
      <c r="AD10" s="7">
        <f>O10</f>
        <v>0</v>
      </c>
      <c r="AE10" s="6">
        <f>PRODUCT(Z10:AD10)</f>
        <v>0</v>
      </c>
      <c r="AF10" s="6">
        <f>PRODUCT(Z10:AC10)</f>
        <v>81</v>
      </c>
      <c r="AG10" s="5" t="e">
        <f t="shared" ref="AG10" si="2">M10/$M$9</f>
        <v>#DIV/0!</v>
      </c>
    </row>
    <row r="11" spans="1:33" ht="150" customHeight="1" thickBot="1">
      <c r="A11" s="61"/>
      <c r="B11" s="113" t="s">
        <v>72</v>
      </c>
      <c r="C11" s="41"/>
      <c r="D11" s="41" t="s">
        <v>49</v>
      </c>
      <c r="E11" s="40">
        <v>5</v>
      </c>
      <c r="F11" s="41" t="s">
        <v>56</v>
      </c>
      <c r="G11" s="58" t="s">
        <v>37</v>
      </c>
      <c r="H11" s="49" t="s">
        <v>72</v>
      </c>
      <c r="I11" s="141" t="s">
        <v>35</v>
      </c>
      <c r="J11" s="141" t="s">
        <v>34</v>
      </c>
      <c r="K11" s="141" t="s">
        <v>34</v>
      </c>
      <c r="L11" s="141" t="s">
        <v>35</v>
      </c>
      <c r="M11" s="129">
        <f t="shared" ref="M11" si="3">AF11</f>
        <v>150</v>
      </c>
      <c r="N11" s="10" t="e">
        <f t="shared" ref="N11" si="4">AG11</f>
        <v>#DIV/0!</v>
      </c>
      <c r="O11" s="9"/>
      <c r="P11" s="12"/>
      <c r="Q11" s="52"/>
      <c r="R11" s="53"/>
      <c r="S11" s="54"/>
      <c r="T11" s="55"/>
      <c r="U11" s="56"/>
      <c r="V11" s="55"/>
      <c r="W11" s="56"/>
      <c r="X11" s="114">
        <f t="shared" ref="X11" si="5">(Q11*R11)</f>
        <v>0</v>
      </c>
      <c r="Z11" s="8">
        <f>IF(I11="A",5,(IF(I11="M",3,(IF(I11="B",1,"")))))</f>
        <v>5</v>
      </c>
      <c r="AA11" s="8">
        <f>IF(J11="A",3,(IF(J11="M",2,IF(J11="b",1,""))))</f>
        <v>2</v>
      </c>
      <c r="AB11" s="8">
        <f>IF(K11="A",5,(IF(K11="M",3,IF(K11="B",1,""))))</f>
        <v>3</v>
      </c>
      <c r="AC11" s="8">
        <f>IF(L11="A",5,(IF(L11="M",3,IF(L11="B",1,""))))</f>
        <v>5</v>
      </c>
      <c r="AD11" s="7">
        <f t="shared" ref="AD11" si="6">O11</f>
        <v>0</v>
      </c>
      <c r="AE11" s="6">
        <f t="shared" ref="AE11" si="7">PRODUCT(Z11:AD11)</f>
        <v>0</v>
      </c>
      <c r="AF11" s="6">
        <f t="shared" ref="AF11" si="8">PRODUCT(Z11:AC11)</f>
        <v>150</v>
      </c>
      <c r="AG11" s="5" t="e">
        <f>M11/$M$9</f>
        <v>#DIV/0!</v>
      </c>
    </row>
    <row r="12" spans="1:33" ht="409.5">
      <c r="B12" s="113" t="s">
        <v>72</v>
      </c>
      <c r="C12" s="41"/>
      <c r="D12" s="41" t="s">
        <v>83</v>
      </c>
      <c r="E12" s="40">
        <v>5</v>
      </c>
      <c r="F12" s="41" t="s">
        <v>84</v>
      </c>
      <c r="G12" s="58" t="s">
        <v>37</v>
      </c>
      <c r="H12" s="49" t="s">
        <v>72</v>
      </c>
      <c r="I12" s="140" t="s">
        <v>35</v>
      </c>
      <c r="J12" s="140" t="s">
        <v>34</v>
      </c>
      <c r="K12" s="140" t="s">
        <v>34</v>
      </c>
      <c r="L12" s="140" t="s">
        <v>34</v>
      </c>
      <c r="M12" s="130">
        <v>75</v>
      </c>
      <c r="N12" s="115"/>
      <c r="O12" s="115"/>
      <c r="P12" s="115"/>
      <c r="Q12" s="115"/>
      <c r="R12" s="115"/>
      <c r="S12" s="115"/>
      <c r="T12" s="115"/>
      <c r="U12" s="115"/>
      <c r="V12" s="115"/>
      <c r="W12" s="115"/>
      <c r="X12" s="115"/>
    </row>
    <row r="13" spans="1:33" ht="60">
      <c r="B13" s="113" t="s">
        <v>72</v>
      </c>
      <c r="C13" s="41"/>
      <c r="D13" s="41" t="s">
        <v>86</v>
      </c>
      <c r="E13" s="40">
        <v>5</v>
      </c>
      <c r="F13" s="41" t="s">
        <v>85</v>
      </c>
      <c r="G13" s="58" t="s">
        <v>37</v>
      </c>
      <c r="H13" s="49" t="s">
        <v>72</v>
      </c>
      <c r="I13" s="140" t="s">
        <v>35</v>
      </c>
      <c r="J13" s="140" t="s">
        <v>34</v>
      </c>
      <c r="K13" s="140" t="s">
        <v>35</v>
      </c>
      <c r="L13" s="140" t="s">
        <v>36</v>
      </c>
      <c r="M13" s="130">
        <v>50</v>
      </c>
      <c r="N13" s="115"/>
      <c r="O13" s="115"/>
      <c r="P13" s="115"/>
      <c r="Q13" s="115"/>
      <c r="R13" s="115"/>
      <c r="S13" s="115"/>
      <c r="T13" s="115"/>
      <c r="U13" s="115"/>
      <c r="V13" s="115"/>
      <c r="W13" s="115"/>
      <c r="X13" s="115"/>
    </row>
    <row r="14" spans="1:33" ht="150">
      <c r="B14" s="113" t="s">
        <v>72</v>
      </c>
      <c r="C14" s="41"/>
      <c r="D14" s="41" t="s">
        <v>87</v>
      </c>
      <c r="E14" s="40">
        <v>5</v>
      </c>
      <c r="F14" s="41" t="s">
        <v>88</v>
      </c>
      <c r="G14" s="58" t="s">
        <v>37</v>
      </c>
      <c r="H14" s="49" t="s">
        <v>72</v>
      </c>
      <c r="I14" s="140" t="s">
        <v>34</v>
      </c>
      <c r="J14" s="140" t="s">
        <v>35</v>
      </c>
      <c r="K14" s="140" t="s">
        <v>34</v>
      </c>
      <c r="L14" s="140" t="s">
        <v>34</v>
      </c>
      <c r="M14" s="130">
        <v>75</v>
      </c>
      <c r="N14" s="9"/>
      <c r="O14" s="115"/>
      <c r="P14" s="115"/>
      <c r="Q14" s="115"/>
      <c r="R14" s="115"/>
      <c r="S14" s="115"/>
      <c r="T14" s="115"/>
      <c r="U14" s="115"/>
      <c r="V14" s="115"/>
      <c r="W14" s="115"/>
      <c r="X14" s="115"/>
    </row>
    <row r="15" spans="1:33">
      <c r="P15" s="1"/>
      <c r="S15" s="1"/>
      <c r="X15" s="1"/>
    </row>
    <row r="16" spans="1:33">
      <c r="P16" s="1"/>
      <c r="S16" s="1"/>
      <c r="X16" s="1"/>
    </row>
    <row r="17" spans="16:24">
      <c r="P17" s="1"/>
      <c r="S17" s="1"/>
      <c r="X17" s="1"/>
    </row>
    <row r="18" spans="16:24">
      <c r="P18" s="1"/>
      <c r="S18" s="1"/>
      <c r="X18" s="1"/>
    </row>
    <row r="19" spans="16:24">
      <c r="P19" s="1"/>
      <c r="S19" s="1"/>
      <c r="X19" s="1"/>
    </row>
    <row r="20" spans="16:24">
      <c r="P20" s="1"/>
      <c r="S20" s="1"/>
      <c r="X20" s="1"/>
    </row>
    <row r="21" spans="16:24">
      <c r="P21" s="1"/>
      <c r="S21" s="1"/>
      <c r="X21" s="1"/>
    </row>
    <row r="22" spans="16:24">
      <c r="P22" s="1"/>
      <c r="S22" s="1"/>
      <c r="X22" s="1"/>
    </row>
    <row r="23" spans="16:24">
      <c r="P23" s="1"/>
      <c r="S23" s="1"/>
      <c r="X23" s="1"/>
    </row>
    <row r="24" spans="16:24">
      <c r="P24" s="1"/>
      <c r="S24" s="1"/>
      <c r="X24" s="1"/>
    </row>
    <row r="25" spans="16:24">
      <c r="P25" s="1"/>
      <c r="S25" s="1"/>
      <c r="X25" s="1"/>
    </row>
    <row r="26" spans="16:24">
      <c r="P26" s="1"/>
      <c r="S26" s="1"/>
      <c r="X26" s="1"/>
    </row>
    <row r="27" spans="16:24">
      <c r="P27" s="1"/>
      <c r="S27" s="1"/>
      <c r="X27" s="1"/>
    </row>
    <row r="28" spans="16:24">
      <c r="P28" s="1"/>
      <c r="S28" s="1"/>
      <c r="X28" s="1"/>
    </row>
    <row r="29" spans="16:24">
      <c r="P29" s="1"/>
      <c r="S29" s="1"/>
      <c r="X29" s="1"/>
    </row>
    <row r="30" spans="16:24">
      <c r="P30" s="1"/>
      <c r="S30" s="1"/>
      <c r="X30" s="1"/>
    </row>
    <row r="31" spans="16:24">
      <c r="P31" s="1"/>
      <c r="S31" s="1"/>
      <c r="X31" s="1"/>
    </row>
    <row r="32" spans="16:24">
      <c r="P32" s="1"/>
      <c r="S32" s="1"/>
      <c r="X32" s="1"/>
    </row>
    <row r="33" spans="16:24">
      <c r="P33" s="1"/>
      <c r="S33" s="1"/>
      <c r="X33" s="1"/>
    </row>
    <row r="34" spans="16:24">
      <c r="P34" s="1"/>
      <c r="S34" s="1"/>
      <c r="X34" s="1"/>
    </row>
    <row r="35" spans="16:24">
      <c r="P35" s="1"/>
      <c r="S35" s="1"/>
      <c r="X35" s="1"/>
    </row>
    <row r="36" spans="16:24">
      <c r="P36" s="1"/>
      <c r="S36" s="1"/>
      <c r="X36" s="1"/>
    </row>
    <row r="37" spans="16:24">
      <c r="P37" s="1"/>
      <c r="S37" s="1"/>
      <c r="X37" s="1"/>
    </row>
    <row r="38" spans="16:24">
      <c r="P38" s="1"/>
      <c r="S38" s="1"/>
      <c r="X38" s="1"/>
    </row>
    <row r="39" spans="16:24">
      <c r="P39" s="1"/>
      <c r="S39" s="1"/>
      <c r="X39" s="1"/>
    </row>
    <row r="40" spans="16:24">
      <c r="P40" s="1"/>
      <c r="S40" s="1"/>
      <c r="X40" s="1"/>
    </row>
    <row r="41" spans="16:24">
      <c r="P41" s="1"/>
      <c r="S41" s="1"/>
      <c r="X41" s="1"/>
    </row>
    <row r="42" spans="16:24">
      <c r="P42" s="1"/>
      <c r="S42" s="1"/>
      <c r="X42" s="1"/>
    </row>
    <row r="43" spans="16:24">
      <c r="P43" s="1"/>
      <c r="S43" s="1"/>
      <c r="X43" s="1"/>
    </row>
    <row r="44" spans="16:24">
      <c r="P44" s="1"/>
      <c r="S44" s="1"/>
      <c r="X44" s="1"/>
    </row>
    <row r="45" spans="16:24">
      <c r="P45" s="1"/>
      <c r="S45" s="1"/>
      <c r="X45" s="1"/>
    </row>
    <row r="46" spans="16:24">
      <c r="P46" s="1"/>
      <c r="S46" s="1"/>
      <c r="X46" s="1"/>
    </row>
    <row r="47" spans="16:24">
      <c r="P47" s="1"/>
      <c r="S47" s="1"/>
      <c r="X47" s="1"/>
    </row>
    <row r="48" spans="16:24">
      <c r="P48" s="1"/>
      <c r="S48" s="1"/>
      <c r="X48" s="1"/>
    </row>
    <row r="49" spans="16:24">
      <c r="P49" s="1"/>
      <c r="S49" s="1"/>
      <c r="X49" s="1"/>
    </row>
    <row r="50" spans="16:24">
      <c r="P50" s="1"/>
      <c r="S50" s="1"/>
      <c r="X50" s="1"/>
    </row>
    <row r="51" spans="16:24">
      <c r="P51" s="1"/>
      <c r="S51" s="1"/>
      <c r="X51" s="1"/>
    </row>
    <row r="52" spans="16:24">
      <c r="P52" s="1"/>
      <c r="S52" s="1"/>
      <c r="X52" s="1"/>
    </row>
    <row r="53" spans="16:24">
      <c r="P53" s="1"/>
      <c r="S53" s="1"/>
      <c r="X53" s="1"/>
    </row>
    <row r="54" spans="16:24">
      <c r="P54" s="1"/>
      <c r="S54" s="1"/>
      <c r="X54" s="1"/>
    </row>
    <row r="55" spans="16:24">
      <c r="P55" s="1"/>
      <c r="S55" s="1"/>
      <c r="X55" s="1"/>
    </row>
    <row r="56" spans="16:24">
      <c r="P56" s="1"/>
      <c r="S56" s="1"/>
      <c r="X56" s="1"/>
    </row>
    <row r="57" spans="16:24">
      <c r="P57" s="1"/>
      <c r="S57" s="1"/>
      <c r="X57" s="1"/>
    </row>
    <row r="58" spans="16:24">
      <c r="P58" s="1"/>
      <c r="S58" s="1"/>
      <c r="X58" s="1"/>
    </row>
    <row r="59" spans="16:24">
      <c r="P59" s="1"/>
      <c r="S59" s="1"/>
      <c r="X59" s="1"/>
    </row>
    <row r="60" spans="16:24">
      <c r="P60" s="1"/>
      <c r="S60" s="1"/>
      <c r="X60" s="1"/>
    </row>
    <row r="61" spans="16:24">
      <c r="P61" s="1"/>
      <c r="S61" s="1"/>
      <c r="X61" s="1"/>
    </row>
    <row r="62" spans="16:24">
      <c r="P62" s="1"/>
      <c r="S62" s="1"/>
      <c r="X62" s="1"/>
    </row>
    <row r="63" spans="16:24">
      <c r="P63" s="1"/>
      <c r="S63" s="1"/>
      <c r="X63" s="1"/>
    </row>
    <row r="64" spans="16:24">
      <c r="P64" s="1"/>
      <c r="S64" s="1"/>
      <c r="X64" s="1"/>
    </row>
    <row r="65" spans="16:24">
      <c r="P65" s="1"/>
      <c r="S65" s="1"/>
      <c r="X65" s="1"/>
    </row>
    <row r="66" spans="16:24">
      <c r="P66" s="1"/>
      <c r="S66" s="1"/>
      <c r="X66" s="1"/>
    </row>
    <row r="67" spans="16:24">
      <c r="P67" s="1"/>
      <c r="S67" s="1"/>
      <c r="X67" s="1"/>
    </row>
    <row r="68" spans="16:24">
      <c r="P68" s="1"/>
      <c r="S68" s="1"/>
      <c r="X68" s="1"/>
    </row>
    <row r="69" spans="16:24">
      <c r="P69" s="1"/>
      <c r="S69" s="1"/>
      <c r="X69" s="1"/>
    </row>
    <row r="70" spans="16:24">
      <c r="P70" s="1"/>
      <c r="S70" s="1"/>
      <c r="X70" s="1"/>
    </row>
    <row r="71" spans="16:24">
      <c r="P71" s="1"/>
      <c r="S71" s="1"/>
      <c r="X71" s="1"/>
    </row>
    <row r="72" spans="16:24">
      <c r="P72" s="1"/>
      <c r="S72" s="1"/>
      <c r="X72" s="1"/>
    </row>
    <row r="73" spans="16:24">
      <c r="P73" s="1"/>
      <c r="S73" s="1"/>
      <c r="X73" s="1"/>
    </row>
    <row r="74" spans="16:24">
      <c r="P74" s="1"/>
      <c r="S74" s="1"/>
      <c r="X74" s="1"/>
    </row>
    <row r="75" spans="16:24">
      <c r="P75" s="1"/>
      <c r="S75" s="1"/>
      <c r="X75" s="1"/>
    </row>
    <row r="76" spans="16:24">
      <c r="P76" s="1"/>
      <c r="S76" s="1"/>
      <c r="X76" s="1"/>
    </row>
    <row r="77" spans="16:24">
      <c r="P77" s="1"/>
      <c r="S77" s="1"/>
      <c r="X77" s="1"/>
    </row>
    <row r="78" spans="16:24">
      <c r="P78" s="1"/>
      <c r="S78" s="1"/>
      <c r="X78" s="1"/>
    </row>
    <row r="79" spans="16:24">
      <c r="P79" s="1"/>
      <c r="S79" s="1"/>
      <c r="X79" s="1"/>
    </row>
    <row r="80" spans="16:24">
      <c r="P80" s="1"/>
      <c r="S80" s="1"/>
      <c r="X80" s="1"/>
    </row>
    <row r="81" spans="16:24">
      <c r="P81" s="1"/>
      <c r="S81" s="1"/>
      <c r="X81" s="1"/>
    </row>
    <row r="82" spans="16:24">
      <c r="P82" s="1"/>
      <c r="S82" s="1"/>
      <c r="X82" s="1"/>
    </row>
    <row r="83" spans="16:24">
      <c r="P83" s="1"/>
      <c r="S83" s="1"/>
      <c r="X83" s="1"/>
    </row>
    <row r="84" spans="16:24">
      <c r="P84" s="1"/>
      <c r="S84" s="1"/>
      <c r="X84" s="1"/>
    </row>
    <row r="85" spans="16:24">
      <c r="P85" s="1"/>
      <c r="S85" s="1"/>
      <c r="X85" s="1"/>
    </row>
    <row r="86" spans="16:24">
      <c r="P86" s="1"/>
      <c r="S86" s="1"/>
      <c r="X86" s="1"/>
    </row>
    <row r="87" spans="16:24">
      <c r="P87" s="1"/>
      <c r="S87" s="1"/>
      <c r="X87" s="1"/>
    </row>
    <row r="88" spans="16:24">
      <c r="P88" s="1"/>
      <c r="S88" s="1"/>
      <c r="X88" s="1"/>
    </row>
    <row r="89" spans="16:24">
      <c r="P89" s="1"/>
      <c r="S89" s="1"/>
      <c r="X89" s="1"/>
    </row>
    <row r="90" spans="16:24">
      <c r="P90" s="1"/>
      <c r="S90" s="1"/>
      <c r="X90" s="1"/>
    </row>
    <row r="91" spans="16:24">
      <c r="P91" s="1"/>
      <c r="S91" s="1"/>
      <c r="X91" s="1"/>
    </row>
    <row r="92" spans="16:24">
      <c r="P92" s="1"/>
      <c r="S92" s="1"/>
      <c r="X92" s="1"/>
    </row>
    <row r="93" spans="16:24">
      <c r="P93" s="1"/>
      <c r="S93" s="1"/>
      <c r="X93" s="1"/>
    </row>
    <row r="94" spans="16:24">
      <c r="P94" s="1"/>
      <c r="S94" s="1"/>
      <c r="X94" s="1"/>
    </row>
    <row r="95" spans="16:24">
      <c r="P95" s="1"/>
      <c r="S95" s="1"/>
      <c r="X95" s="1"/>
    </row>
    <row r="96" spans="16:24">
      <c r="P96" s="1"/>
      <c r="S96" s="1"/>
      <c r="X96" s="1"/>
    </row>
    <row r="97" spans="16:24">
      <c r="P97" s="1"/>
      <c r="S97" s="1"/>
      <c r="X97" s="1"/>
    </row>
    <row r="98" spans="16:24">
      <c r="P98" s="1"/>
      <c r="S98" s="1"/>
      <c r="X98" s="1"/>
    </row>
    <row r="99" spans="16:24">
      <c r="P99" s="1"/>
      <c r="S99" s="1"/>
      <c r="X99" s="1"/>
    </row>
    <row r="100" spans="16:24">
      <c r="P100" s="1"/>
      <c r="S100" s="1"/>
      <c r="X100" s="1"/>
    </row>
    <row r="101" spans="16:24">
      <c r="P101" s="1"/>
      <c r="S101" s="1"/>
      <c r="X101" s="1"/>
    </row>
    <row r="102" spans="16:24">
      <c r="P102" s="1"/>
      <c r="S102" s="1"/>
      <c r="X102" s="1"/>
    </row>
    <row r="103" spans="16:24">
      <c r="P103" s="1"/>
      <c r="S103" s="1"/>
      <c r="X103" s="1"/>
    </row>
    <row r="104" spans="16:24">
      <c r="P104" s="1"/>
      <c r="S104" s="1"/>
      <c r="X104" s="1"/>
    </row>
    <row r="105" spans="16:24">
      <c r="P105" s="1"/>
      <c r="S105" s="1"/>
      <c r="X105" s="1"/>
    </row>
    <row r="106" spans="16:24">
      <c r="P106" s="1"/>
      <c r="S106" s="1"/>
      <c r="X106" s="1"/>
    </row>
    <row r="107" spans="16:24">
      <c r="P107" s="1"/>
      <c r="S107" s="1"/>
      <c r="X107" s="1"/>
    </row>
    <row r="108" spans="16:24">
      <c r="P108" s="1"/>
      <c r="S108" s="1"/>
      <c r="X108" s="1"/>
    </row>
    <row r="109" spans="16:24">
      <c r="P109" s="1"/>
      <c r="S109" s="1"/>
      <c r="X109" s="1"/>
    </row>
    <row r="110" spans="16:24">
      <c r="P110" s="1"/>
      <c r="S110" s="1"/>
      <c r="X110" s="1"/>
    </row>
    <row r="111" spans="16:24">
      <c r="P111" s="1"/>
      <c r="S111" s="1"/>
      <c r="X111" s="1"/>
    </row>
    <row r="112" spans="16:24">
      <c r="P112" s="1"/>
      <c r="S112" s="1"/>
      <c r="X112" s="1"/>
    </row>
    <row r="113" spans="16:24">
      <c r="P113" s="1"/>
      <c r="S113" s="1"/>
      <c r="X113" s="1"/>
    </row>
    <row r="114" spans="16:24">
      <c r="P114" s="1"/>
      <c r="S114" s="1"/>
      <c r="X114" s="1"/>
    </row>
    <row r="115" spans="16:24">
      <c r="P115" s="1"/>
      <c r="S115" s="1"/>
      <c r="X115" s="1"/>
    </row>
    <row r="116" spans="16:24">
      <c r="P116" s="1"/>
      <c r="S116" s="1"/>
      <c r="X116" s="1"/>
    </row>
    <row r="117" spans="16:24">
      <c r="P117" s="1"/>
      <c r="S117" s="1"/>
      <c r="X117" s="1"/>
    </row>
    <row r="118" spans="16:24">
      <c r="P118" s="1"/>
      <c r="S118" s="1"/>
      <c r="X118" s="1"/>
    </row>
    <row r="119" spans="16:24">
      <c r="P119" s="1"/>
      <c r="S119" s="1"/>
      <c r="X119" s="1"/>
    </row>
    <row r="120" spans="16:24">
      <c r="P120" s="1"/>
      <c r="S120" s="1"/>
      <c r="X120" s="1"/>
    </row>
    <row r="121" spans="16:24">
      <c r="P121" s="1"/>
      <c r="S121" s="1"/>
      <c r="X121" s="1"/>
    </row>
    <row r="122" spans="16:24">
      <c r="P122" s="1"/>
      <c r="S122" s="1"/>
      <c r="X122" s="1"/>
    </row>
    <row r="123" spans="16:24">
      <c r="P123" s="1"/>
      <c r="S123" s="1"/>
      <c r="X123" s="1"/>
    </row>
    <row r="124" spans="16:24">
      <c r="P124" s="1"/>
      <c r="S124" s="1"/>
      <c r="X124" s="1"/>
    </row>
    <row r="125" spans="16:24">
      <c r="P125" s="1"/>
      <c r="S125" s="1"/>
      <c r="X125" s="1"/>
    </row>
    <row r="126" spans="16:24">
      <c r="P126" s="1"/>
      <c r="S126" s="1"/>
      <c r="X126" s="1"/>
    </row>
    <row r="127" spans="16:24">
      <c r="P127" s="1"/>
      <c r="S127" s="1"/>
      <c r="X127" s="1"/>
    </row>
    <row r="128" spans="16:24">
      <c r="P128" s="1"/>
      <c r="S128" s="1"/>
      <c r="X128" s="1"/>
    </row>
    <row r="129" spans="16:24">
      <c r="P129" s="1"/>
      <c r="S129" s="1"/>
      <c r="X129" s="1"/>
    </row>
    <row r="130" spans="16:24">
      <c r="P130" s="1"/>
      <c r="S130" s="1"/>
      <c r="X130" s="1"/>
    </row>
    <row r="131" spans="16:24">
      <c r="P131" s="1"/>
      <c r="S131" s="1"/>
      <c r="X131" s="1"/>
    </row>
    <row r="132" spans="16:24">
      <c r="P132" s="1"/>
      <c r="S132" s="1"/>
      <c r="X132" s="1"/>
    </row>
    <row r="133" spans="16:24">
      <c r="P133" s="1"/>
      <c r="S133" s="1"/>
      <c r="X133" s="1"/>
    </row>
    <row r="134" spans="16:24">
      <c r="P134" s="1"/>
      <c r="S134" s="1"/>
      <c r="X134" s="1"/>
    </row>
    <row r="135" spans="16:24">
      <c r="P135" s="1"/>
      <c r="S135" s="1"/>
      <c r="X135" s="1"/>
    </row>
    <row r="136" spans="16:24">
      <c r="P136" s="1"/>
      <c r="S136" s="1"/>
      <c r="X136" s="1"/>
    </row>
    <row r="137" spans="16:24">
      <c r="P137" s="1"/>
      <c r="S137" s="1"/>
      <c r="X137" s="1"/>
    </row>
    <row r="138" spans="16:24">
      <c r="P138" s="1"/>
      <c r="S138" s="1"/>
      <c r="X138" s="1"/>
    </row>
    <row r="139" spans="16:24">
      <c r="P139" s="1"/>
      <c r="S139" s="1"/>
      <c r="X139" s="1"/>
    </row>
    <row r="140" spans="16:24">
      <c r="P140" s="1"/>
      <c r="S140" s="1"/>
      <c r="X140" s="1"/>
    </row>
    <row r="141" spans="16:24">
      <c r="P141" s="1"/>
      <c r="S141" s="1"/>
      <c r="X141" s="1"/>
    </row>
    <row r="142" spans="16:24">
      <c r="P142" s="1"/>
      <c r="S142" s="1"/>
      <c r="X142" s="1"/>
    </row>
    <row r="143" spans="16:24">
      <c r="P143" s="1"/>
      <c r="S143" s="1"/>
      <c r="X143" s="1"/>
    </row>
    <row r="144" spans="16:24">
      <c r="P144" s="1"/>
      <c r="S144" s="1"/>
      <c r="X144" s="1"/>
    </row>
    <row r="145" spans="16:24">
      <c r="P145" s="1"/>
      <c r="S145" s="1"/>
      <c r="X145" s="1"/>
    </row>
    <row r="146" spans="16:24">
      <c r="P146" s="1"/>
      <c r="S146" s="1"/>
      <c r="X146" s="1"/>
    </row>
    <row r="147" spans="16:24">
      <c r="P147" s="1"/>
      <c r="S147" s="1"/>
      <c r="X147" s="1"/>
    </row>
    <row r="148" spans="16:24">
      <c r="P148" s="1"/>
      <c r="S148" s="1"/>
      <c r="X148" s="1"/>
    </row>
    <row r="149" spans="16:24">
      <c r="P149" s="1"/>
      <c r="S149" s="1"/>
      <c r="X149" s="1"/>
    </row>
    <row r="150" spans="16:24">
      <c r="P150" s="1"/>
      <c r="S150" s="1"/>
      <c r="X150" s="1"/>
    </row>
    <row r="151" spans="16:24">
      <c r="P151" s="1"/>
      <c r="S151" s="1"/>
      <c r="X151" s="1"/>
    </row>
    <row r="152" spans="16:24">
      <c r="P152" s="1"/>
      <c r="S152" s="1"/>
      <c r="X152" s="1"/>
    </row>
    <row r="153" spans="16:24">
      <c r="P153" s="1"/>
      <c r="S153" s="1"/>
      <c r="X153" s="1"/>
    </row>
    <row r="154" spans="16:24">
      <c r="P154" s="1"/>
      <c r="S154" s="1"/>
      <c r="X154" s="1"/>
    </row>
    <row r="155" spans="16:24">
      <c r="P155" s="1"/>
      <c r="S155" s="1"/>
      <c r="X155" s="1"/>
    </row>
    <row r="156" spans="16:24">
      <c r="P156" s="1"/>
      <c r="S156" s="1"/>
      <c r="X156" s="1"/>
    </row>
    <row r="157" spans="16:24">
      <c r="P157" s="1"/>
      <c r="S157" s="1"/>
      <c r="X157" s="1"/>
    </row>
    <row r="158" spans="16:24">
      <c r="P158" s="1"/>
      <c r="S158" s="1"/>
      <c r="X158" s="1"/>
    </row>
    <row r="159" spans="16:24">
      <c r="P159" s="1"/>
      <c r="S159" s="1"/>
      <c r="X159" s="1"/>
    </row>
    <row r="160" spans="16:24">
      <c r="P160" s="1"/>
      <c r="S160" s="1"/>
      <c r="X160" s="1"/>
    </row>
    <row r="161" spans="16:24">
      <c r="P161" s="1"/>
      <c r="S161" s="1"/>
      <c r="X161" s="1"/>
    </row>
    <row r="162" spans="16:24">
      <c r="P162" s="1"/>
      <c r="S162" s="1"/>
      <c r="X162" s="1"/>
    </row>
    <row r="163" spans="16:24">
      <c r="P163" s="1"/>
      <c r="S163" s="1"/>
      <c r="X163" s="1"/>
    </row>
    <row r="164" spans="16:24">
      <c r="P164" s="1"/>
      <c r="S164" s="1"/>
      <c r="X164" s="1"/>
    </row>
    <row r="165" spans="16:24">
      <c r="P165" s="1"/>
      <c r="S165" s="1"/>
      <c r="X165" s="1"/>
    </row>
    <row r="166" spans="16:24">
      <c r="P166" s="1"/>
      <c r="S166" s="1"/>
      <c r="X166" s="1"/>
    </row>
    <row r="167" spans="16:24">
      <c r="P167" s="1"/>
      <c r="S167" s="1"/>
      <c r="X167" s="1"/>
    </row>
    <row r="168" spans="16:24">
      <c r="P168" s="1"/>
      <c r="S168" s="1"/>
      <c r="X168" s="1"/>
    </row>
    <row r="169" spans="16:24">
      <c r="P169" s="1"/>
      <c r="S169" s="1"/>
      <c r="X169" s="1"/>
    </row>
    <row r="170" spans="16:24">
      <c r="P170" s="1"/>
      <c r="S170" s="1"/>
      <c r="X170" s="1"/>
    </row>
    <row r="171" spans="16:24">
      <c r="P171" s="1"/>
      <c r="S171" s="1"/>
      <c r="X171" s="1"/>
    </row>
    <row r="172" spans="16:24">
      <c r="P172" s="1"/>
      <c r="S172" s="1"/>
      <c r="X172" s="1"/>
    </row>
    <row r="173" spans="16:24">
      <c r="P173" s="1"/>
      <c r="S173" s="1"/>
      <c r="X173" s="1"/>
    </row>
    <row r="174" spans="16:24">
      <c r="P174" s="1"/>
      <c r="S174" s="1"/>
      <c r="X174" s="1"/>
    </row>
    <row r="175" spans="16:24">
      <c r="P175" s="1"/>
      <c r="S175" s="1"/>
      <c r="X175" s="1"/>
    </row>
    <row r="176" spans="16:24">
      <c r="P176" s="1"/>
      <c r="S176" s="1"/>
      <c r="X176" s="1"/>
    </row>
    <row r="177" spans="16:24">
      <c r="P177" s="1"/>
      <c r="S177" s="1"/>
      <c r="X177" s="1"/>
    </row>
    <row r="178" spans="16:24">
      <c r="P178" s="1"/>
      <c r="S178" s="1"/>
      <c r="X178" s="1"/>
    </row>
    <row r="179" spans="16:24">
      <c r="P179" s="1"/>
      <c r="S179" s="1"/>
      <c r="X179" s="1"/>
    </row>
    <row r="180" spans="16:24">
      <c r="P180" s="1"/>
      <c r="S180" s="1"/>
      <c r="X180" s="1"/>
    </row>
    <row r="181" spans="16:24">
      <c r="P181" s="1"/>
      <c r="S181" s="1"/>
      <c r="X181" s="1"/>
    </row>
    <row r="182" spans="16:24">
      <c r="P182" s="1"/>
      <c r="S182" s="1"/>
      <c r="X182" s="1"/>
    </row>
    <row r="183" spans="16:24">
      <c r="P183" s="1"/>
      <c r="S183" s="1"/>
      <c r="X183" s="1"/>
    </row>
    <row r="184" spans="16:24">
      <c r="P184" s="1"/>
      <c r="S184" s="1"/>
      <c r="X184" s="1"/>
    </row>
    <row r="185" spans="16:24">
      <c r="P185" s="1"/>
      <c r="S185" s="1"/>
      <c r="X185" s="1"/>
    </row>
    <row r="186" spans="16:24">
      <c r="P186" s="1"/>
      <c r="S186" s="1"/>
      <c r="X186" s="1"/>
    </row>
    <row r="187" spans="16:24">
      <c r="P187" s="1"/>
      <c r="S187" s="1"/>
      <c r="X187" s="1"/>
    </row>
    <row r="188" spans="16:24">
      <c r="P188" s="1"/>
      <c r="S188" s="1"/>
      <c r="X188" s="1"/>
    </row>
    <row r="189" spans="16:24">
      <c r="P189" s="1"/>
      <c r="S189" s="1"/>
      <c r="X189" s="1"/>
    </row>
    <row r="190" spans="16:24">
      <c r="P190" s="1"/>
      <c r="S190" s="1"/>
      <c r="X190" s="1"/>
    </row>
    <row r="191" spans="16:24">
      <c r="P191" s="1"/>
      <c r="S191" s="1"/>
      <c r="X191" s="1"/>
    </row>
    <row r="192" spans="16:24">
      <c r="P192" s="1"/>
      <c r="S192" s="1"/>
      <c r="X192" s="1"/>
    </row>
    <row r="193" spans="16:24">
      <c r="P193" s="1"/>
      <c r="S193" s="1"/>
      <c r="X193" s="1"/>
    </row>
    <row r="194" spans="16:24">
      <c r="P194" s="1"/>
      <c r="S194" s="1"/>
      <c r="X194" s="1"/>
    </row>
    <row r="195" spans="16:24">
      <c r="P195" s="1"/>
      <c r="S195" s="1"/>
      <c r="X195" s="1"/>
    </row>
    <row r="196" spans="16:24">
      <c r="P196" s="1"/>
      <c r="S196" s="1"/>
      <c r="X196" s="1"/>
    </row>
    <row r="197" spans="16:24">
      <c r="P197" s="1"/>
      <c r="S197" s="1"/>
      <c r="X197" s="1"/>
    </row>
    <row r="198" spans="16:24">
      <c r="P198" s="1"/>
      <c r="S198" s="1"/>
      <c r="X198" s="1"/>
    </row>
    <row r="199" spans="16:24">
      <c r="P199" s="1"/>
      <c r="S199" s="1"/>
      <c r="X199" s="1"/>
    </row>
    <row r="200" spans="16:24">
      <c r="P200" s="1"/>
      <c r="S200" s="1"/>
      <c r="X200" s="1"/>
    </row>
    <row r="201" spans="16:24">
      <c r="P201" s="1"/>
      <c r="S201" s="1"/>
      <c r="X201" s="1"/>
    </row>
    <row r="202" spans="16:24">
      <c r="P202" s="1"/>
      <c r="S202" s="1"/>
      <c r="X202" s="1"/>
    </row>
    <row r="203" spans="16:24">
      <c r="P203" s="1"/>
      <c r="S203" s="1"/>
      <c r="X203" s="1"/>
    </row>
    <row r="204" spans="16:24">
      <c r="P204" s="1"/>
      <c r="S204" s="1"/>
      <c r="X204" s="1"/>
    </row>
    <row r="205" spans="16:24">
      <c r="P205" s="1"/>
      <c r="S205" s="1"/>
      <c r="X205" s="1"/>
    </row>
    <row r="206" spans="16:24">
      <c r="P206" s="1"/>
      <c r="S206" s="1"/>
      <c r="X206" s="1"/>
    </row>
    <row r="207" spans="16:24">
      <c r="P207" s="1"/>
      <c r="S207" s="1"/>
      <c r="X207" s="1"/>
    </row>
    <row r="208" spans="16:24">
      <c r="P208" s="1"/>
      <c r="S208" s="1"/>
      <c r="X208" s="1"/>
    </row>
    <row r="209" spans="16:24">
      <c r="P209" s="1"/>
      <c r="S209" s="1"/>
      <c r="X209" s="1"/>
    </row>
    <row r="210" spans="16:24">
      <c r="P210" s="1"/>
      <c r="S210" s="1"/>
      <c r="X210" s="1"/>
    </row>
    <row r="211" spans="16:24">
      <c r="P211" s="1"/>
      <c r="S211" s="1"/>
      <c r="X211" s="1"/>
    </row>
    <row r="212" spans="16:24">
      <c r="P212" s="1"/>
      <c r="S212" s="1"/>
      <c r="X212" s="1"/>
    </row>
    <row r="213" spans="16:24">
      <c r="P213" s="1"/>
      <c r="S213" s="1"/>
      <c r="X213" s="1"/>
    </row>
    <row r="214" spans="16:24">
      <c r="P214" s="1"/>
      <c r="S214" s="1"/>
      <c r="X214" s="1"/>
    </row>
  </sheetData>
  <mergeCells count="5">
    <mergeCell ref="I1:K1"/>
    <mergeCell ref="I2:K2"/>
    <mergeCell ref="I3:K3"/>
    <mergeCell ref="I7:X7"/>
    <mergeCell ref="Z8:AD8"/>
  </mergeCells>
  <conditionalFormatting sqref="A10:H11">
    <cfRule type="cellIs" dxfId="58" priority="28" stopIfTrue="1" operator="notEqual">
      <formula>0</formula>
    </cfRule>
  </conditionalFormatting>
  <conditionalFormatting sqref="B12:H14">
    <cfRule type="cellIs" dxfId="57" priority="16" stopIfTrue="1" operator="notEqual">
      <formula>0</formula>
    </cfRule>
  </conditionalFormatting>
  <conditionalFormatting sqref="I10:M10">
    <cfRule type="cellIs" dxfId="56" priority="12" stopIfTrue="1" operator="notEqual">
      <formula>0</formula>
    </cfRule>
  </conditionalFormatting>
  <conditionalFormatting sqref="I14:N14">
    <cfRule type="cellIs" dxfId="55" priority="17" stopIfTrue="1" operator="notEqual">
      <formula>0</formula>
    </cfRule>
  </conditionalFormatting>
  <conditionalFormatting sqref="N10:N11 P10:Q11 S10:S11">
    <cfRule type="cellIs" dxfId="54" priority="58" stopIfTrue="1" operator="equal">
      <formula>0</formula>
    </cfRule>
    <cfRule type="cellIs" dxfId="53" priority="59" stopIfTrue="1" operator="greaterThan">
      <formula>0</formula>
    </cfRule>
  </conditionalFormatting>
  <conditionalFormatting sqref="O10:O11">
    <cfRule type="cellIs" dxfId="52" priority="60" stopIfTrue="1" operator="notEqual">
      <formula>0</formula>
    </cfRule>
  </conditionalFormatting>
  <conditionalFormatting sqref="R10:R11">
    <cfRule type="cellIs" dxfId="51" priority="55" stopIfTrue="1" operator="notEqual">
      <formula>0</formula>
    </cfRule>
  </conditionalFormatting>
  <conditionalFormatting sqref="T10:T11">
    <cfRule type="cellIs" dxfId="50" priority="56" stopIfTrue="1" operator="notEqual">
      <formula>0</formula>
    </cfRule>
  </conditionalFormatting>
  <conditionalFormatting sqref="U10:U11 W10:W11">
    <cfRule type="cellIs" dxfId="49" priority="53" stopIfTrue="1" operator="notEqual">
      <formula>0</formula>
    </cfRule>
    <cfRule type="cellIs" dxfId="48" priority="54" stopIfTrue="1" operator="equal">
      <formula>0</formula>
    </cfRule>
  </conditionalFormatting>
  <conditionalFormatting sqref="V10:V11">
    <cfRule type="cellIs" dxfId="47" priority="57" stopIfTrue="1" operator="greaterThan">
      <formula>0</formula>
    </cfRule>
  </conditionalFormatting>
  <conditionalFormatting sqref="I11:L11">
    <cfRule type="cellIs" dxfId="13" priority="11" stopIfTrue="1" operator="notEqual">
      <formula>0</formula>
    </cfRule>
  </conditionalFormatting>
  <conditionalFormatting sqref="M11">
    <cfRule type="cellIs" dxfId="12" priority="9" stopIfTrue="1" operator="equal">
      <formula>0</formula>
    </cfRule>
    <cfRule type="cellIs" dxfId="11" priority="10" stopIfTrue="1" operator="greaterThan">
      <formula>0</formula>
    </cfRule>
  </conditionalFormatting>
  <conditionalFormatting sqref="I12:L12">
    <cfRule type="cellIs" dxfId="10" priority="8" stopIfTrue="1" operator="notEqual">
      <formula>0</formula>
    </cfRule>
  </conditionalFormatting>
  <conditionalFormatting sqref="M12">
    <cfRule type="cellIs" dxfId="7" priority="5" stopIfTrue="1" operator="notEqual">
      <formula>0</formula>
    </cfRule>
  </conditionalFormatting>
  <conditionalFormatting sqref="I13:L13">
    <cfRule type="cellIs" dxfId="3" priority="2" stopIfTrue="1" operator="notEqual">
      <formula>0</formula>
    </cfRule>
  </conditionalFormatting>
  <conditionalFormatting sqref="M13">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51" orientation="landscape" r:id="rId1"/>
  <headerFooter>
    <oddHeader>&amp;LComune di Pombia</oddHeader>
    <oddFooter>&amp;RTorino 26/01/2022</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17"/>
  <sheetViews>
    <sheetView topLeftCell="B6" zoomScale="70" zoomScaleNormal="70" workbookViewId="0">
      <selection activeCell="M9" sqref="M9"/>
    </sheetView>
  </sheetViews>
  <sheetFormatPr defaultColWidth="9.140625" defaultRowHeight="12.75"/>
  <cols>
    <col min="1" max="1" width="9.7109375" style="4" hidden="1" customWidth="1"/>
    <col min="2" max="2" width="20.140625" style="44" customWidth="1"/>
    <col min="3" max="3" width="9" style="4" hidden="1" customWidth="1"/>
    <col min="4" max="4" width="25.28515625" style="44" customWidth="1"/>
    <col min="5" max="5" width="9.140625" style="44"/>
    <col min="6" max="6" width="69" style="1" customWidth="1"/>
    <col min="7" max="7" width="54.85546875" style="1" customWidth="1"/>
    <col min="8" max="8" width="36.7109375" style="50" customWidth="1"/>
    <col min="9" max="12" width="7" style="1" customWidth="1"/>
    <col min="13" max="13" width="11.140625" style="1" customWidth="1"/>
    <col min="14" max="14" width="10.42578125" style="1" hidden="1" customWidth="1"/>
    <col min="15" max="15" width="8.140625" style="1" hidden="1" customWidth="1"/>
    <col min="16" max="16" width="6.7109375" style="3" hidden="1" customWidth="1"/>
    <col min="17" max="18" width="5.7109375" style="1" hidden="1" customWidth="1"/>
    <col min="19" max="19" width="5.7109375" style="3" hidden="1" customWidth="1"/>
    <col min="20" max="20" width="0.140625" style="1" hidden="1" customWidth="1"/>
    <col min="21" max="21" width="6.42578125" style="1" hidden="1" customWidth="1"/>
    <col min="22" max="22" width="7.28515625" style="1" hidden="1" customWidth="1"/>
    <col min="23" max="23" width="6.42578125" style="1" hidden="1" customWidth="1"/>
    <col min="24" max="24" width="10.140625" style="3" hidden="1" customWidth="1"/>
    <col min="25" max="25" width="17.7109375" style="1" hidden="1" customWidth="1"/>
    <col min="26" max="26" width="2.28515625" style="1" hidden="1" customWidth="1"/>
    <col min="27" max="29" width="2.42578125" style="1" hidden="1" customWidth="1"/>
    <col min="30" max="30" width="5.28515625" style="2" hidden="1" customWidth="1"/>
    <col min="31" max="31" width="7.140625" style="1" hidden="1" customWidth="1"/>
    <col min="32" max="32" width="8" style="1" hidden="1" customWidth="1"/>
    <col min="33" max="33" width="13.42578125" style="1" hidden="1" customWidth="1"/>
    <col min="34" max="34" width="51.85546875" style="1" customWidth="1"/>
    <col min="35" max="16384" width="9.140625" style="1"/>
  </cols>
  <sheetData>
    <row r="1" spans="1:33" s="26" customFormat="1" ht="14.25" hidden="1" customHeight="1">
      <c r="A1" s="29"/>
      <c r="B1" s="42"/>
      <c r="C1" s="29"/>
      <c r="D1" s="42"/>
      <c r="E1" s="42"/>
      <c r="F1" s="38" t="s">
        <v>24</v>
      </c>
      <c r="G1" s="37"/>
      <c r="H1" s="45"/>
      <c r="I1" s="122"/>
      <c r="J1" s="122"/>
      <c r="K1" s="122"/>
      <c r="L1" s="29"/>
      <c r="M1" s="29"/>
      <c r="N1" s="29"/>
      <c r="O1" s="29"/>
      <c r="P1" s="29"/>
      <c r="Q1" s="29"/>
      <c r="AD1" s="27"/>
    </row>
    <row r="2" spans="1:33" s="26" customFormat="1" ht="14.25" hidden="1" customHeight="1">
      <c r="A2" s="29"/>
      <c r="B2" s="42"/>
      <c r="C2" s="29"/>
      <c r="D2" s="42"/>
      <c r="E2" s="42"/>
      <c r="F2" s="39" t="s">
        <v>23</v>
      </c>
      <c r="G2" s="36"/>
      <c r="H2" s="46"/>
      <c r="I2" s="123" t="str">
        <f>IF(P9&gt;0,I1/P9,"0")</f>
        <v>0</v>
      </c>
      <c r="J2" s="123" t="str">
        <f>IF(O9&gt;0,J1/O9,"0")</f>
        <v>0</v>
      </c>
      <c r="K2" s="123" t="str">
        <f>IF(P9&gt;0,K1/P9,"0")</f>
        <v>0</v>
      </c>
      <c r="L2" s="29"/>
      <c r="M2" s="29"/>
      <c r="N2" s="29"/>
      <c r="O2" s="29"/>
      <c r="P2" s="29"/>
      <c r="Q2" s="29"/>
      <c r="AD2" s="27"/>
    </row>
    <row r="3" spans="1:33" s="26" customFormat="1" ht="50.25" hidden="1" customHeight="1">
      <c r="A3" s="29"/>
      <c r="B3" s="42"/>
      <c r="C3" s="29"/>
      <c r="D3" s="42"/>
      <c r="E3" s="42"/>
      <c r="F3" s="39" t="s">
        <v>22</v>
      </c>
      <c r="G3" s="36"/>
      <c r="H3" s="46"/>
      <c r="I3" s="124" t="str">
        <f>IF($P$9&gt;0,S9/$P$9,"0")</f>
        <v>0</v>
      </c>
      <c r="J3" s="124" t="str">
        <f>IF($O$9&gt;0,S9/$O$9,"0")</f>
        <v>0</v>
      </c>
      <c r="K3" s="124" t="str">
        <f>IF($O$9&gt;0,T9/$O$9,"0")</f>
        <v>0</v>
      </c>
      <c r="L3" s="29"/>
      <c r="M3" s="29"/>
      <c r="N3" s="29"/>
      <c r="O3" s="29"/>
      <c r="P3" s="29"/>
      <c r="Q3" s="29"/>
      <c r="AD3" s="27"/>
    </row>
    <row r="4" spans="1:33" s="26" customFormat="1" ht="14.25" hidden="1">
      <c r="A4" s="29"/>
      <c r="B4" s="42"/>
      <c r="C4" s="29"/>
      <c r="D4" s="42"/>
      <c r="E4" s="42"/>
      <c r="F4" s="33"/>
      <c r="G4" s="35" t="s">
        <v>21</v>
      </c>
      <c r="H4" s="47"/>
      <c r="J4" s="29"/>
      <c r="K4" s="29"/>
      <c r="L4" s="29"/>
      <c r="M4" s="29"/>
      <c r="N4" s="34" t="str">
        <f>IF($M$9&gt;0,Z9/$M$9,"0")</f>
        <v>0</v>
      </c>
      <c r="O4" s="29"/>
      <c r="P4" s="30"/>
      <c r="Q4" s="29"/>
      <c r="X4" s="28"/>
      <c r="AD4" s="27"/>
    </row>
    <row r="5" spans="1:33" s="26" customFormat="1" ht="15" hidden="1" thickBot="1">
      <c r="A5" s="29"/>
      <c r="B5" s="42"/>
      <c r="C5" s="29"/>
      <c r="D5" s="42"/>
      <c r="E5" s="42"/>
      <c r="F5" s="33"/>
      <c r="G5" s="32" t="s">
        <v>20</v>
      </c>
      <c r="H5" s="47"/>
      <c r="J5" s="29"/>
      <c r="K5" s="29"/>
      <c r="L5" s="29"/>
      <c r="M5" s="29"/>
      <c r="N5" s="31" t="str">
        <f>IF($M$9&gt;0,AF9/$M$9,"0")</f>
        <v>0</v>
      </c>
      <c r="O5" s="29"/>
      <c r="P5" s="30"/>
      <c r="Q5" s="29"/>
      <c r="X5" s="28"/>
      <c r="AD5" s="27"/>
    </row>
    <row r="6" spans="1:33" ht="19.5" customHeight="1" thickBot="1">
      <c r="A6" s="25"/>
      <c r="B6" s="43"/>
      <c r="C6" s="25"/>
      <c r="D6" s="43"/>
      <c r="E6" s="43"/>
      <c r="F6" s="22"/>
      <c r="G6" s="22"/>
      <c r="H6" s="48"/>
      <c r="I6" s="24"/>
      <c r="J6" s="22"/>
      <c r="K6" s="22"/>
      <c r="L6" s="22"/>
      <c r="M6" s="22"/>
      <c r="N6" s="22"/>
      <c r="O6" s="22"/>
      <c r="P6" s="23"/>
      <c r="Q6" s="22"/>
    </row>
    <row r="7" spans="1:33" ht="33.75" customHeight="1" thickBot="1">
      <c r="A7" s="21"/>
      <c r="B7" s="62"/>
      <c r="C7" s="63"/>
      <c r="D7" s="64"/>
      <c r="E7" s="64"/>
      <c r="F7" s="65" t="s">
        <v>31</v>
      </c>
      <c r="G7" s="66"/>
      <c r="H7" s="66"/>
      <c r="I7" s="125" t="s">
        <v>32</v>
      </c>
      <c r="J7" s="125"/>
      <c r="K7" s="125"/>
      <c r="L7" s="125"/>
      <c r="M7" s="125"/>
      <c r="N7" s="125"/>
      <c r="O7" s="125"/>
      <c r="P7" s="125"/>
      <c r="Q7" s="125"/>
      <c r="R7" s="125"/>
      <c r="S7" s="125"/>
      <c r="T7" s="125"/>
      <c r="U7" s="125"/>
      <c r="V7" s="125"/>
      <c r="W7" s="125"/>
      <c r="X7" s="126"/>
    </row>
    <row r="8" spans="1:33" ht="152.25" customHeight="1">
      <c r="A8" s="59" t="s">
        <v>19</v>
      </c>
      <c r="B8" s="67" t="s">
        <v>25</v>
      </c>
      <c r="C8" s="68" t="s">
        <v>26</v>
      </c>
      <c r="D8" s="68" t="s">
        <v>29</v>
      </c>
      <c r="E8" s="68" t="s">
        <v>30</v>
      </c>
      <c r="F8" s="69" t="s">
        <v>27</v>
      </c>
      <c r="G8" s="69" t="s">
        <v>28</v>
      </c>
      <c r="H8" s="69" t="s">
        <v>18</v>
      </c>
      <c r="I8" s="68" t="s">
        <v>33</v>
      </c>
      <c r="J8" s="68" t="s">
        <v>17</v>
      </c>
      <c r="K8" s="68" t="s">
        <v>16</v>
      </c>
      <c r="L8" s="68" t="s">
        <v>15</v>
      </c>
      <c r="M8" s="70" t="s">
        <v>14</v>
      </c>
      <c r="N8" s="71" t="s">
        <v>13</v>
      </c>
      <c r="O8" s="72" t="s">
        <v>12</v>
      </c>
      <c r="P8" s="73" t="s">
        <v>4</v>
      </c>
      <c r="Q8" s="74" t="s">
        <v>11</v>
      </c>
      <c r="R8" s="75" t="s">
        <v>10</v>
      </c>
      <c r="S8" s="75" t="s">
        <v>7</v>
      </c>
      <c r="T8" s="75" t="s">
        <v>9</v>
      </c>
      <c r="U8" s="76" t="s">
        <v>7</v>
      </c>
      <c r="V8" s="75" t="s">
        <v>8</v>
      </c>
      <c r="W8" s="76" t="s">
        <v>7</v>
      </c>
      <c r="X8" s="77" t="s">
        <v>6</v>
      </c>
      <c r="Y8" s="20"/>
      <c r="Z8" s="127" t="s">
        <v>5</v>
      </c>
      <c r="AA8" s="127"/>
      <c r="AB8" s="127"/>
      <c r="AC8" s="127"/>
      <c r="AD8" s="127"/>
      <c r="AE8" s="51" t="s">
        <v>4</v>
      </c>
      <c r="AF8" s="51" t="s">
        <v>3</v>
      </c>
      <c r="AG8" s="51" t="s">
        <v>0</v>
      </c>
    </row>
    <row r="9" spans="1:33" ht="23.25" customHeight="1">
      <c r="A9" s="60" t="s">
        <v>2</v>
      </c>
      <c r="B9" s="78"/>
      <c r="C9" s="79"/>
      <c r="D9" s="80"/>
      <c r="E9" s="80"/>
      <c r="F9" s="81" t="s">
        <v>2</v>
      </c>
      <c r="G9" s="81" t="s">
        <v>2</v>
      </c>
      <c r="H9" s="82"/>
      <c r="I9" s="83"/>
      <c r="J9" s="83"/>
      <c r="K9" s="83"/>
      <c r="L9" s="83"/>
      <c r="M9" s="84"/>
      <c r="N9" s="85" t="e">
        <f>SUM(N10:N12)</f>
        <v>#DIV/0!</v>
      </c>
      <c r="O9" s="19">
        <f>SUM(O10:O12)</f>
        <v>0</v>
      </c>
      <c r="P9" s="18">
        <f>SUM(P10:P12)</f>
        <v>0</v>
      </c>
      <c r="Q9" s="17">
        <f>SUM(Q10:Q12)</f>
        <v>0</v>
      </c>
      <c r="R9" s="15" t="s">
        <v>1</v>
      </c>
      <c r="S9" s="16">
        <f>SUM(S10:S12)</f>
        <v>0</v>
      </c>
      <c r="T9" s="15" t="s">
        <v>1</v>
      </c>
      <c r="U9" s="15">
        <f>SUM(U10:U12)</f>
        <v>0</v>
      </c>
      <c r="V9" s="15" t="s">
        <v>1</v>
      </c>
      <c r="W9" s="15">
        <f>SUM(W10:W12)</f>
        <v>0</v>
      </c>
      <c r="X9" s="14">
        <f>SUM(X10:X12)</f>
        <v>0</v>
      </c>
      <c r="Y9" s="13"/>
    </row>
    <row r="10" spans="1:33" ht="99.95" customHeight="1">
      <c r="A10" s="61"/>
      <c r="B10" s="86" t="s">
        <v>71</v>
      </c>
      <c r="C10" s="41"/>
      <c r="D10" s="41" t="s">
        <v>39</v>
      </c>
      <c r="E10" s="40">
        <v>6</v>
      </c>
      <c r="F10" s="41" t="s">
        <v>40</v>
      </c>
      <c r="G10" s="58" t="s">
        <v>37</v>
      </c>
      <c r="H10" s="49" t="s">
        <v>73</v>
      </c>
      <c r="I10" s="9" t="s">
        <v>35</v>
      </c>
      <c r="J10" s="9" t="s">
        <v>34</v>
      </c>
      <c r="K10" s="9" t="s">
        <v>34</v>
      </c>
      <c r="L10" s="9" t="s">
        <v>34</v>
      </c>
      <c r="M10" s="11">
        <f>AF10</f>
        <v>90</v>
      </c>
      <c r="N10" s="10" t="e">
        <f t="shared" ref="N10:N15" si="0">AG10</f>
        <v>#DIV/0!</v>
      </c>
      <c r="O10" s="9"/>
      <c r="P10" s="12">
        <f t="shared" ref="P10:P11" si="1">AE10</f>
        <v>0</v>
      </c>
      <c r="Q10" s="52">
        <f t="shared" ref="Q10:Q11" si="2">$I$2*P10</f>
        <v>0</v>
      </c>
      <c r="R10" s="53"/>
      <c r="S10" s="54">
        <f t="shared" ref="S10:S11" si="3">M10*R10</f>
        <v>0</v>
      </c>
      <c r="T10" s="55">
        <v>0</v>
      </c>
      <c r="U10" s="56"/>
      <c r="V10" s="55"/>
      <c r="W10" s="56"/>
      <c r="X10" s="57">
        <f t="shared" ref="X10:X15" si="4">(Q10*R10)</f>
        <v>0</v>
      </c>
      <c r="Z10" s="8">
        <f>IF(I10="A",5,(IF(I10="M",3,(IF(I10="B",1,"")))))</f>
        <v>5</v>
      </c>
      <c r="AA10" s="8">
        <f>IF(J10="A",3,(IF(J10="M",2,IF(J10="b",1,""))))</f>
        <v>2</v>
      </c>
      <c r="AB10" s="8">
        <f>IF(K10="A",5,(IF(K10="M",3,IF(K10="B",1,""))))</f>
        <v>3</v>
      </c>
      <c r="AC10" s="8">
        <f>IF(L10="A",5,(IF(L10="M",3,IF(L10="B",1,""))))</f>
        <v>3</v>
      </c>
      <c r="AD10" s="7">
        <f>O10</f>
        <v>0</v>
      </c>
      <c r="AE10" s="6">
        <f>PRODUCT(Z10:AD10)</f>
        <v>0</v>
      </c>
      <c r="AF10" s="6">
        <f>PRODUCT(Z10:AC10)</f>
        <v>90</v>
      </c>
      <c r="AG10" s="5" t="e">
        <f t="shared" ref="AG10:AG15" si="5">M10/$M$9</f>
        <v>#DIV/0!</v>
      </c>
    </row>
    <row r="11" spans="1:33" ht="99.95" customHeight="1">
      <c r="A11" s="61"/>
      <c r="B11" s="86" t="s">
        <v>71</v>
      </c>
      <c r="C11" s="41"/>
      <c r="D11" s="41" t="s">
        <v>45</v>
      </c>
      <c r="E11" s="40">
        <v>7</v>
      </c>
      <c r="F11" s="41" t="s">
        <v>46</v>
      </c>
      <c r="G11" s="58" t="s">
        <v>37</v>
      </c>
      <c r="H11" s="49" t="s">
        <v>73</v>
      </c>
      <c r="I11" s="9" t="s">
        <v>35</v>
      </c>
      <c r="J11" s="9" t="s">
        <v>34</v>
      </c>
      <c r="K11" s="9" t="s">
        <v>34</v>
      </c>
      <c r="L11" s="9" t="s">
        <v>36</v>
      </c>
      <c r="M11" s="11">
        <f t="shared" ref="M11:M15" si="6">AF11</f>
        <v>30</v>
      </c>
      <c r="N11" s="10" t="e">
        <f t="shared" si="0"/>
        <v>#DIV/0!</v>
      </c>
      <c r="O11" s="9"/>
      <c r="P11" s="12">
        <f t="shared" si="1"/>
        <v>0</v>
      </c>
      <c r="Q11" s="52">
        <f t="shared" si="2"/>
        <v>0</v>
      </c>
      <c r="R11" s="53"/>
      <c r="S11" s="54">
        <f t="shared" si="3"/>
        <v>0</v>
      </c>
      <c r="T11" s="55">
        <v>1</v>
      </c>
      <c r="U11" s="56"/>
      <c r="V11" s="55"/>
      <c r="W11" s="56"/>
      <c r="X11" s="57">
        <f t="shared" si="4"/>
        <v>0</v>
      </c>
      <c r="Z11" s="8">
        <f t="shared" ref="Z11:Z12" si="7">IF(I11="A",5,(IF(I11="M",3,(IF(I11="B",1,"")))))</f>
        <v>5</v>
      </c>
      <c r="AA11" s="8">
        <f t="shared" ref="AA11:AA12" si="8">IF(J11="A",3,(IF(J11="M",2,IF(J11="b",1,""))))</f>
        <v>2</v>
      </c>
      <c r="AB11" s="8">
        <f t="shared" ref="AB11:AB12" si="9">IF(K11="A",5,(IF(K11="M",3,IF(K11="B",1,""))))</f>
        <v>3</v>
      </c>
      <c r="AC11" s="8">
        <f t="shared" ref="AC11:AC12" si="10">IF(L11="A",5,(IF(L11="M",3,IF(L11="B",1,""))))</f>
        <v>1</v>
      </c>
      <c r="AD11" s="7">
        <f t="shared" ref="AD11:AD12" si="11">O11</f>
        <v>0</v>
      </c>
      <c r="AE11" s="6">
        <f t="shared" ref="AE11:AE12" si="12">PRODUCT(Z11:AD11)</f>
        <v>0</v>
      </c>
      <c r="AF11" s="6">
        <f t="shared" ref="AF11:AF12" si="13">PRODUCT(Z11:AC11)</f>
        <v>30</v>
      </c>
      <c r="AG11" s="5" t="e">
        <f t="shared" ref="AG11:AG12" si="14">M11/$M$9</f>
        <v>#DIV/0!</v>
      </c>
    </row>
    <row r="12" spans="1:33" ht="99.95" customHeight="1">
      <c r="A12" s="61"/>
      <c r="B12" s="86" t="s">
        <v>71</v>
      </c>
      <c r="C12" s="102"/>
      <c r="D12" s="41" t="s">
        <v>63</v>
      </c>
      <c r="E12" s="40">
        <v>8</v>
      </c>
      <c r="F12" s="41" t="s">
        <v>64</v>
      </c>
      <c r="G12" s="58" t="s">
        <v>37</v>
      </c>
      <c r="H12" s="49" t="s">
        <v>73</v>
      </c>
      <c r="I12" s="9" t="s">
        <v>35</v>
      </c>
      <c r="J12" s="9" t="s">
        <v>34</v>
      </c>
      <c r="K12" s="9" t="s">
        <v>34</v>
      </c>
      <c r="L12" s="9" t="s">
        <v>36</v>
      </c>
      <c r="M12" s="11">
        <f t="shared" ref="M12" si="15">AF12</f>
        <v>30</v>
      </c>
      <c r="N12" s="10" t="e">
        <f t="shared" si="0"/>
        <v>#DIV/0!</v>
      </c>
      <c r="O12" s="9"/>
      <c r="P12" s="12"/>
      <c r="Q12" s="52"/>
      <c r="R12" s="53"/>
      <c r="S12" s="54"/>
      <c r="T12" s="55"/>
      <c r="U12" s="56"/>
      <c r="V12" s="55"/>
      <c r="W12" s="56"/>
      <c r="X12" s="57"/>
      <c r="Z12" s="8">
        <f t="shared" si="7"/>
        <v>5</v>
      </c>
      <c r="AA12" s="8">
        <f t="shared" si="8"/>
        <v>2</v>
      </c>
      <c r="AB12" s="8">
        <f t="shared" si="9"/>
        <v>3</v>
      </c>
      <c r="AC12" s="8">
        <f t="shared" si="10"/>
        <v>1</v>
      </c>
      <c r="AD12" s="7">
        <f t="shared" si="11"/>
        <v>0</v>
      </c>
      <c r="AE12" s="6">
        <f t="shared" si="12"/>
        <v>0</v>
      </c>
      <c r="AF12" s="6">
        <f t="shared" si="13"/>
        <v>30</v>
      </c>
      <c r="AG12" s="5" t="e">
        <f t="shared" si="14"/>
        <v>#DIV/0!</v>
      </c>
    </row>
    <row r="13" spans="1:33" ht="99.95" customHeight="1">
      <c r="A13" s="61"/>
      <c r="B13" s="86" t="s">
        <v>71</v>
      </c>
      <c r="C13" s="41"/>
      <c r="D13" s="41" t="s">
        <v>69</v>
      </c>
      <c r="E13" s="40">
        <v>9</v>
      </c>
      <c r="F13" s="103" t="s">
        <v>70</v>
      </c>
      <c r="G13" s="58" t="s">
        <v>37</v>
      </c>
      <c r="H13" s="49" t="s">
        <v>73</v>
      </c>
      <c r="I13" s="9" t="s">
        <v>35</v>
      </c>
      <c r="J13" s="9" t="s">
        <v>36</v>
      </c>
      <c r="K13" s="9" t="s">
        <v>35</v>
      </c>
      <c r="L13" s="9" t="s">
        <v>34</v>
      </c>
      <c r="M13" s="11">
        <f t="shared" ref="M13:M14" si="16">AF13</f>
        <v>75</v>
      </c>
      <c r="N13" s="10" t="e">
        <f t="shared" ref="N13:N14" si="17">AG13</f>
        <v>#DIV/0!</v>
      </c>
      <c r="O13" s="9"/>
      <c r="P13" s="12"/>
      <c r="Q13" s="52"/>
      <c r="R13" s="53"/>
      <c r="S13" s="54"/>
      <c r="T13" s="55"/>
      <c r="U13" s="56"/>
      <c r="V13" s="55"/>
      <c r="W13" s="56"/>
      <c r="X13" s="57"/>
      <c r="Z13" s="8">
        <f t="shared" ref="Z13:Z14" si="18">IF(I13="A",5,(IF(I13="M",3,(IF(I13="B",1,"")))))</f>
        <v>5</v>
      </c>
      <c r="AA13" s="8">
        <f t="shared" ref="AA13:AA14" si="19">IF(J13="A",3,(IF(J13="M",2,IF(J13="b",1,""))))</f>
        <v>1</v>
      </c>
      <c r="AB13" s="8">
        <f t="shared" ref="AB13:AB14" si="20">IF(K13="A",5,(IF(K13="M",3,IF(K13="B",1,""))))</f>
        <v>5</v>
      </c>
      <c r="AC13" s="8">
        <f t="shared" ref="AC13:AC14" si="21">IF(L13="A",5,(IF(L13="M",3,IF(L13="B",1,""))))</f>
        <v>3</v>
      </c>
      <c r="AD13" s="7">
        <f t="shared" ref="AD13:AD14" si="22">O13</f>
        <v>0</v>
      </c>
      <c r="AE13" s="6">
        <f t="shared" ref="AE13:AE14" si="23">PRODUCT(Z13:AD13)</f>
        <v>0</v>
      </c>
      <c r="AF13" s="6">
        <f t="shared" ref="AF13:AF14" si="24">PRODUCT(Z13:AC13)</f>
        <v>75</v>
      </c>
      <c r="AG13" s="5" t="e">
        <f t="shared" ref="AG13:AG14" si="25">M13/$M$9</f>
        <v>#DIV/0!</v>
      </c>
    </row>
    <row r="14" spans="1:33" ht="99.95" customHeight="1">
      <c r="A14" s="61"/>
      <c r="B14" s="86" t="s">
        <v>71</v>
      </c>
      <c r="C14" s="41"/>
      <c r="D14" s="41" t="s">
        <v>57</v>
      </c>
      <c r="E14" s="40">
        <v>10</v>
      </c>
      <c r="F14" s="103" t="s">
        <v>58</v>
      </c>
      <c r="G14" s="58" t="s">
        <v>37</v>
      </c>
      <c r="H14" s="49" t="s">
        <v>73</v>
      </c>
      <c r="I14" s="9" t="s">
        <v>35</v>
      </c>
      <c r="J14" s="9" t="s">
        <v>36</v>
      </c>
      <c r="K14" s="9" t="s">
        <v>35</v>
      </c>
      <c r="L14" s="9" t="s">
        <v>34</v>
      </c>
      <c r="M14" s="11">
        <f t="shared" si="16"/>
        <v>75</v>
      </c>
      <c r="N14" s="10" t="e">
        <f t="shared" si="17"/>
        <v>#DIV/0!</v>
      </c>
      <c r="O14" s="9"/>
      <c r="P14" s="12"/>
      <c r="Q14" s="52"/>
      <c r="R14" s="53"/>
      <c r="S14" s="54"/>
      <c r="T14" s="55"/>
      <c r="U14" s="56"/>
      <c r="V14" s="55"/>
      <c r="W14" s="56"/>
      <c r="X14" s="57"/>
      <c r="Z14" s="8">
        <f t="shared" si="18"/>
        <v>5</v>
      </c>
      <c r="AA14" s="8">
        <f t="shared" si="19"/>
        <v>1</v>
      </c>
      <c r="AB14" s="8">
        <f t="shared" si="20"/>
        <v>5</v>
      </c>
      <c r="AC14" s="8">
        <f t="shared" si="21"/>
        <v>3</v>
      </c>
      <c r="AD14" s="7">
        <f t="shared" si="22"/>
        <v>0</v>
      </c>
      <c r="AE14" s="6">
        <f t="shared" si="23"/>
        <v>0</v>
      </c>
      <c r="AF14" s="6">
        <f t="shared" si="24"/>
        <v>75</v>
      </c>
      <c r="AG14" s="5" t="e">
        <f t="shared" si="25"/>
        <v>#DIV/0!</v>
      </c>
    </row>
    <row r="15" spans="1:33" ht="99.95" customHeight="1" thickBot="1">
      <c r="A15" s="61"/>
      <c r="B15" s="86" t="s">
        <v>71</v>
      </c>
      <c r="C15" s="87"/>
      <c r="D15" s="87" t="s">
        <v>49</v>
      </c>
      <c r="E15" s="88">
        <v>11</v>
      </c>
      <c r="F15" s="104" t="s">
        <v>56</v>
      </c>
      <c r="G15" s="89" t="s">
        <v>37</v>
      </c>
      <c r="H15" s="49" t="s">
        <v>73</v>
      </c>
      <c r="I15" s="91" t="s">
        <v>35</v>
      </c>
      <c r="J15" s="91" t="s">
        <v>34</v>
      </c>
      <c r="K15" s="91" t="s">
        <v>34</v>
      </c>
      <c r="L15" s="91" t="s">
        <v>35</v>
      </c>
      <c r="M15" s="92">
        <f t="shared" si="6"/>
        <v>150</v>
      </c>
      <c r="N15" s="93" t="e">
        <f t="shared" si="0"/>
        <v>#DIV/0!</v>
      </c>
      <c r="O15" s="91"/>
      <c r="P15" s="94"/>
      <c r="Q15" s="95"/>
      <c r="R15" s="96"/>
      <c r="S15" s="97"/>
      <c r="T15" s="98"/>
      <c r="U15" s="99"/>
      <c r="V15" s="98"/>
      <c r="W15" s="99"/>
      <c r="X15" s="100">
        <f t="shared" si="4"/>
        <v>0</v>
      </c>
      <c r="Z15" s="8">
        <f t="shared" ref="Z15" si="26">IF(I15="A",5,(IF(I15="M",3,(IF(I15="B",1,"")))))</f>
        <v>5</v>
      </c>
      <c r="AA15" s="8">
        <f t="shared" ref="AA15" si="27">IF(J15="A",3,(IF(J15="M",2,IF(J15="b",1,""))))</f>
        <v>2</v>
      </c>
      <c r="AB15" s="8">
        <f t="shared" ref="AB15:AC15" si="28">IF(K15="A",5,(IF(K15="M",3,IF(K15="B",1,""))))</f>
        <v>3</v>
      </c>
      <c r="AC15" s="8">
        <f t="shared" si="28"/>
        <v>5</v>
      </c>
      <c r="AD15" s="7">
        <f t="shared" ref="AD15" si="29">O15</f>
        <v>0</v>
      </c>
      <c r="AE15" s="6">
        <f t="shared" ref="AE15" si="30">PRODUCT(Z15:AD15)</f>
        <v>0</v>
      </c>
      <c r="AF15" s="6">
        <f t="shared" ref="AF15" si="31">PRODUCT(Z15:AC15)</f>
        <v>150</v>
      </c>
      <c r="AG15" s="5" t="e">
        <f t="shared" si="5"/>
        <v>#DIV/0!</v>
      </c>
    </row>
    <row r="16" spans="1:33" ht="99.95" customHeight="1" thickBot="1">
      <c r="B16" s="86" t="s">
        <v>71</v>
      </c>
      <c r="C16" s="41"/>
      <c r="D16" s="41" t="s">
        <v>39</v>
      </c>
      <c r="E16" s="40">
        <v>12</v>
      </c>
      <c r="F16" s="41" t="s">
        <v>40</v>
      </c>
      <c r="G16" s="58" t="s">
        <v>37</v>
      </c>
      <c r="H16" s="49" t="s">
        <v>73</v>
      </c>
      <c r="I16" s="9" t="s">
        <v>35</v>
      </c>
      <c r="J16" s="9" t="s">
        <v>34</v>
      </c>
      <c r="K16" s="9" t="s">
        <v>34</v>
      </c>
      <c r="L16" s="9" t="s">
        <v>34</v>
      </c>
      <c r="M16" s="11">
        <f>AF16</f>
        <v>90</v>
      </c>
      <c r="N16" s="93" t="e">
        <f t="shared" ref="N16:N17" si="32">AG16</f>
        <v>#DIV/0!</v>
      </c>
      <c r="O16" s="91"/>
      <c r="P16" s="94"/>
      <c r="Q16" s="95"/>
      <c r="R16" s="96"/>
      <c r="S16" s="97"/>
      <c r="T16" s="98"/>
      <c r="U16" s="99"/>
      <c r="V16" s="98"/>
      <c r="W16" s="99"/>
      <c r="X16" s="100">
        <f t="shared" ref="X16:X17" si="33">(Q16*R16)</f>
        <v>0</v>
      </c>
      <c r="Z16" s="8">
        <f t="shared" ref="Z16:Z17" si="34">IF(I16="A",5,(IF(I16="M",3,(IF(I16="B",1,"")))))</f>
        <v>5</v>
      </c>
      <c r="AA16" s="8">
        <f t="shared" ref="AA16:AA17" si="35">IF(J16="A",3,(IF(J16="M",2,IF(J16="b",1,""))))</f>
        <v>2</v>
      </c>
      <c r="AB16" s="8">
        <f t="shared" ref="AB16:AB17" si="36">IF(K16="A",5,(IF(K16="M",3,IF(K16="B",1,""))))</f>
        <v>3</v>
      </c>
      <c r="AC16" s="8">
        <f t="shared" ref="AC16:AC17" si="37">IF(L16="A",5,(IF(L16="M",3,IF(L16="B",1,""))))</f>
        <v>3</v>
      </c>
      <c r="AD16" s="7">
        <f t="shared" ref="AD16:AD17" si="38">O16</f>
        <v>0</v>
      </c>
      <c r="AE16" s="6">
        <f t="shared" ref="AE16:AE17" si="39">PRODUCT(Z16:AD16)</f>
        <v>0</v>
      </c>
      <c r="AF16" s="6">
        <f t="shared" ref="AF16:AF17" si="40">PRODUCT(Z16:AC16)</f>
        <v>90</v>
      </c>
      <c r="AG16" s="5" t="e">
        <f t="shared" ref="AG16:AG17" si="41">M16/$M$9</f>
        <v>#DIV/0!</v>
      </c>
    </row>
    <row r="17" spans="2:33" ht="99.95" customHeight="1" thickBot="1">
      <c r="B17" s="86" t="s">
        <v>71</v>
      </c>
      <c r="C17" s="87"/>
      <c r="D17" s="87" t="s">
        <v>50</v>
      </c>
      <c r="E17" s="88">
        <v>13</v>
      </c>
      <c r="F17" s="87" t="s">
        <v>59</v>
      </c>
      <c r="G17" s="89" t="s">
        <v>37</v>
      </c>
      <c r="H17" s="49" t="s">
        <v>73</v>
      </c>
      <c r="I17" s="91" t="s">
        <v>35</v>
      </c>
      <c r="J17" s="91" t="s">
        <v>34</v>
      </c>
      <c r="K17" s="91" t="s">
        <v>34</v>
      </c>
      <c r="L17" s="91" t="s">
        <v>36</v>
      </c>
      <c r="M17" s="92">
        <f t="shared" ref="M17" si="42">AF17</f>
        <v>30</v>
      </c>
      <c r="N17" s="93" t="e">
        <f t="shared" si="32"/>
        <v>#DIV/0!</v>
      </c>
      <c r="O17" s="91"/>
      <c r="P17" s="94"/>
      <c r="Q17" s="95"/>
      <c r="R17" s="96"/>
      <c r="S17" s="97"/>
      <c r="T17" s="98"/>
      <c r="U17" s="99"/>
      <c r="V17" s="98"/>
      <c r="W17" s="99"/>
      <c r="X17" s="100">
        <f t="shared" si="33"/>
        <v>0</v>
      </c>
      <c r="Z17" s="8">
        <f t="shared" si="34"/>
        <v>5</v>
      </c>
      <c r="AA17" s="8">
        <f t="shared" si="35"/>
        <v>2</v>
      </c>
      <c r="AB17" s="8">
        <f t="shared" si="36"/>
        <v>3</v>
      </c>
      <c r="AC17" s="8">
        <f t="shared" si="37"/>
        <v>1</v>
      </c>
      <c r="AD17" s="7">
        <f t="shared" si="38"/>
        <v>0</v>
      </c>
      <c r="AE17" s="6">
        <f t="shared" si="39"/>
        <v>0</v>
      </c>
      <c r="AF17" s="6">
        <f t="shared" si="40"/>
        <v>30</v>
      </c>
      <c r="AG17" s="5" t="e">
        <f t="shared" si="41"/>
        <v>#DIV/0!</v>
      </c>
    </row>
    <row r="18" spans="2:33">
      <c r="P18" s="1"/>
      <c r="S18" s="1"/>
      <c r="X18" s="1"/>
    </row>
    <row r="19" spans="2:33">
      <c r="P19" s="1"/>
      <c r="S19" s="1"/>
      <c r="X19" s="1"/>
    </row>
    <row r="20" spans="2:33">
      <c r="P20" s="1"/>
      <c r="S20" s="1"/>
      <c r="X20" s="1"/>
    </row>
    <row r="21" spans="2:33">
      <c r="P21" s="1"/>
      <c r="S21" s="1"/>
      <c r="X21" s="1"/>
    </row>
    <row r="22" spans="2:33">
      <c r="P22" s="1"/>
      <c r="S22" s="1"/>
      <c r="X22" s="1"/>
    </row>
    <row r="23" spans="2:33">
      <c r="P23" s="1"/>
      <c r="S23" s="1"/>
      <c r="X23" s="1"/>
    </row>
    <row r="24" spans="2:33">
      <c r="P24" s="1"/>
      <c r="S24" s="1"/>
      <c r="X24" s="1"/>
    </row>
    <row r="25" spans="2:33">
      <c r="P25" s="1"/>
      <c r="S25" s="1"/>
      <c r="X25" s="1"/>
    </row>
    <row r="26" spans="2:33">
      <c r="P26" s="1"/>
      <c r="S26" s="1"/>
      <c r="X26" s="1"/>
    </row>
    <row r="27" spans="2:33">
      <c r="P27" s="1"/>
      <c r="S27" s="1"/>
      <c r="X27" s="1"/>
    </row>
    <row r="28" spans="2:33">
      <c r="P28" s="1"/>
      <c r="S28" s="1"/>
      <c r="X28" s="1"/>
    </row>
    <row r="29" spans="2:33">
      <c r="P29" s="1"/>
      <c r="S29" s="1"/>
      <c r="X29" s="1"/>
    </row>
    <row r="30" spans="2:33">
      <c r="P30" s="1"/>
      <c r="S30" s="1"/>
      <c r="X30" s="1"/>
    </row>
    <row r="31" spans="2:33">
      <c r="P31" s="1"/>
      <c r="S31" s="1"/>
      <c r="X31" s="1"/>
    </row>
    <row r="32" spans="2:33">
      <c r="P32" s="1"/>
      <c r="S32" s="1"/>
      <c r="X32" s="1"/>
    </row>
    <row r="33" spans="16:24">
      <c r="P33" s="1"/>
      <c r="S33" s="1"/>
      <c r="X33" s="1"/>
    </row>
    <row r="34" spans="16:24">
      <c r="P34" s="1"/>
      <c r="S34" s="1"/>
      <c r="X34" s="1"/>
    </row>
    <row r="35" spans="16:24">
      <c r="P35" s="1"/>
      <c r="S35" s="1"/>
      <c r="X35" s="1"/>
    </row>
    <row r="36" spans="16:24">
      <c r="P36" s="1"/>
      <c r="S36" s="1"/>
      <c r="X36" s="1"/>
    </row>
    <row r="37" spans="16:24">
      <c r="P37" s="1"/>
      <c r="S37" s="1"/>
      <c r="X37" s="1"/>
    </row>
    <row r="38" spans="16:24">
      <c r="P38" s="1"/>
      <c r="S38" s="1"/>
      <c r="X38" s="1"/>
    </row>
    <row r="39" spans="16:24">
      <c r="P39" s="1"/>
      <c r="S39" s="1"/>
      <c r="X39" s="1"/>
    </row>
    <row r="40" spans="16:24">
      <c r="P40" s="1"/>
      <c r="S40" s="1"/>
      <c r="X40" s="1"/>
    </row>
    <row r="41" spans="16:24">
      <c r="P41" s="1"/>
      <c r="S41" s="1"/>
      <c r="X41" s="1"/>
    </row>
    <row r="42" spans="16:24">
      <c r="P42" s="1"/>
      <c r="S42" s="1"/>
      <c r="X42" s="1"/>
    </row>
    <row r="43" spans="16:24">
      <c r="P43" s="1"/>
      <c r="S43" s="1"/>
      <c r="X43" s="1"/>
    </row>
    <row r="44" spans="16:24">
      <c r="P44" s="1"/>
      <c r="S44" s="1"/>
      <c r="X44" s="1"/>
    </row>
    <row r="45" spans="16:24">
      <c r="P45" s="1"/>
      <c r="S45" s="1"/>
      <c r="X45" s="1"/>
    </row>
    <row r="46" spans="16:24">
      <c r="P46" s="1"/>
      <c r="S46" s="1"/>
      <c r="X46" s="1"/>
    </row>
    <row r="47" spans="16:24">
      <c r="P47" s="1"/>
      <c r="S47" s="1"/>
      <c r="X47" s="1"/>
    </row>
    <row r="48" spans="16:24">
      <c r="P48" s="1"/>
      <c r="S48" s="1"/>
      <c r="X48" s="1"/>
    </row>
    <row r="49" spans="16:24">
      <c r="P49" s="1"/>
      <c r="S49" s="1"/>
      <c r="X49" s="1"/>
    </row>
    <row r="50" spans="16:24">
      <c r="P50" s="1"/>
      <c r="S50" s="1"/>
      <c r="X50" s="1"/>
    </row>
    <row r="51" spans="16:24">
      <c r="P51" s="1"/>
      <c r="S51" s="1"/>
      <c r="X51" s="1"/>
    </row>
    <row r="52" spans="16:24">
      <c r="P52" s="1"/>
      <c r="S52" s="1"/>
      <c r="X52" s="1"/>
    </row>
    <row r="53" spans="16:24">
      <c r="P53" s="1"/>
      <c r="S53" s="1"/>
      <c r="X53" s="1"/>
    </row>
    <row r="54" spans="16:24">
      <c r="P54" s="1"/>
      <c r="S54" s="1"/>
      <c r="X54" s="1"/>
    </row>
    <row r="55" spans="16:24">
      <c r="P55" s="1"/>
      <c r="S55" s="1"/>
      <c r="X55" s="1"/>
    </row>
    <row r="56" spans="16:24">
      <c r="P56" s="1"/>
      <c r="S56" s="1"/>
      <c r="X56" s="1"/>
    </row>
    <row r="57" spans="16:24">
      <c r="P57" s="1"/>
      <c r="S57" s="1"/>
      <c r="X57" s="1"/>
    </row>
    <row r="58" spans="16:24">
      <c r="P58" s="1"/>
      <c r="S58" s="1"/>
      <c r="X58" s="1"/>
    </row>
    <row r="59" spans="16:24">
      <c r="P59" s="1"/>
      <c r="S59" s="1"/>
      <c r="X59" s="1"/>
    </row>
    <row r="60" spans="16:24">
      <c r="P60" s="1"/>
      <c r="S60" s="1"/>
      <c r="X60" s="1"/>
    </row>
    <row r="61" spans="16:24">
      <c r="P61" s="1"/>
      <c r="S61" s="1"/>
      <c r="X61" s="1"/>
    </row>
    <row r="62" spans="16:24">
      <c r="P62" s="1"/>
      <c r="S62" s="1"/>
      <c r="X62" s="1"/>
    </row>
    <row r="63" spans="16:24">
      <c r="P63" s="1"/>
      <c r="S63" s="1"/>
      <c r="X63" s="1"/>
    </row>
    <row r="64" spans="16:24">
      <c r="P64" s="1"/>
      <c r="S64" s="1"/>
      <c r="X64" s="1"/>
    </row>
    <row r="65" spans="16:24">
      <c r="P65" s="1"/>
      <c r="S65" s="1"/>
      <c r="X65" s="1"/>
    </row>
    <row r="66" spans="16:24">
      <c r="P66" s="1"/>
      <c r="S66" s="1"/>
      <c r="X66" s="1"/>
    </row>
    <row r="67" spans="16:24">
      <c r="P67" s="1"/>
      <c r="S67" s="1"/>
      <c r="X67" s="1"/>
    </row>
    <row r="68" spans="16:24">
      <c r="P68" s="1"/>
      <c r="S68" s="1"/>
      <c r="X68" s="1"/>
    </row>
    <row r="69" spans="16:24">
      <c r="P69" s="1"/>
      <c r="S69" s="1"/>
      <c r="X69" s="1"/>
    </row>
    <row r="70" spans="16:24">
      <c r="P70" s="1"/>
      <c r="S70" s="1"/>
      <c r="X70" s="1"/>
    </row>
    <row r="71" spans="16:24">
      <c r="P71" s="1"/>
      <c r="S71" s="1"/>
      <c r="X71" s="1"/>
    </row>
    <row r="72" spans="16:24">
      <c r="P72" s="1"/>
      <c r="S72" s="1"/>
      <c r="X72" s="1"/>
    </row>
    <row r="73" spans="16:24">
      <c r="P73" s="1"/>
      <c r="S73" s="1"/>
      <c r="X73" s="1"/>
    </row>
    <row r="74" spans="16:24">
      <c r="P74" s="1"/>
      <c r="S74" s="1"/>
      <c r="X74" s="1"/>
    </row>
    <row r="75" spans="16:24">
      <c r="P75" s="1"/>
      <c r="S75" s="1"/>
      <c r="X75" s="1"/>
    </row>
    <row r="76" spans="16:24">
      <c r="P76" s="1"/>
      <c r="S76" s="1"/>
      <c r="X76" s="1"/>
    </row>
    <row r="77" spans="16:24">
      <c r="P77" s="1"/>
      <c r="S77" s="1"/>
      <c r="X77" s="1"/>
    </row>
    <row r="78" spans="16:24">
      <c r="P78" s="1"/>
      <c r="S78" s="1"/>
      <c r="X78" s="1"/>
    </row>
    <row r="79" spans="16:24">
      <c r="P79" s="1"/>
      <c r="S79" s="1"/>
      <c r="X79" s="1"/>
    </row>
    <row r="80" spans="16:24">
      <c r="P80" s="1"/>
      <c r="S80" s="1"/>
      <c r="X80" s="1"/>
    </row>
    <row r="81" spans="16:24">
      <c r="P81" s="1"/>
      <c r="S81" s="1"/>
      <c r="X81" s="1"/>
    </row>
    <row r="82" spans="16:24">
      <c r="P82" s="1"/>
      <c r="S82" s="1"/>
      <c r="X82" s="1"/>
    </row>
    <row r="83" spans="16:24">
      <c r="P83" s="1"/>
      <c r="S83" s="1"/>
      <c r="X83" s="1"/>
    </row>
    <row r="84" spans="16:24">
      <c r="P84" s="1"/>
      <c r="S84" s="1"/>
      <c r="X84" s="1"/>
    </row>
    <row r="85" spans="16:24">
      <c r="P85" s="1"/>
      <c r="S85" s="1"/>
      <c r="X85" s="1"/>
    </row>
    <row r="86" spans="16:24">
      <c r="P86" s="1"/>
      <c r="S86" s="1"/>
      <c r="X86" s="1"/>
    </row>
    <row r="87" spans="16:24">
      <c r="P87" s="1"/>
      <c r="S87" s="1"/>
      <c r="X87" s="1"/>
    </row>
    <row r="88" spans="16:24">
      <c r="P88" s="1"/>
      <c r="S88" s="1"/>
      <c r="X88" s="1"/>
    </row>
    <row r="89" spans="16:24">
      <c r="P89" s="1"/>
      <c r="S89" s="1"/>
      <c r="X89" s="1"/>
    </row>
    <row r="90" spans="16:24">
      <c r="P90" s="1"/>
      <c r="S90" s="1"/>
      <c r="X90" s="1"/>
    </row>
    <row r="91" spans="16:24">
      <c r="P91" s="1"/>
      <c r="S91" s="1"/>
      <c r="X91" s="1"/>
    </row>
    <row r="92" spans="16:24">
      <c r="P92" s="1"/>
      <c r="S92" s="1"/>
      <c r="X92" s="1"/>
    </row>
    <row r="93" spans="16:24">
      <c r="P93" s="1"/>
      <c r="S93" s="1"/>
      <c r="X93" s="1"/>
    </row>
    <row r="94" spans="16:24">
      <c r="P94" s="1"/>
      <c r="S94" s="1"/>
      <c r="X94" s="1"/>
    </row>
    <row r="95" spans="16:24">
      <c r="P95" s="1"/>
      <c r="S95" s="1"/>
      <c r="X95" s="1"/>
    </row>
    <row r="96" spans="16:24">
      <c r="P96" s="1"/>
      <c r="S96" s="1"/>
      <c r="X96" s="1"/>
    </row>
    <row r="97" spans="16:24">
      <c r="P97" s="1"/>
      <c r="S97" s="1"/>
      <c r="X97" s="1"/>
    </row>
    <row r="98" spans="16:24">
      <c r="P98" s="1"/>
      <c r="S98" s="1"/>
      <c r="X98" s="1"/>
    </row>
    <row r="99" spans="16:24">
      <c r="P99" s="1"/>
      <c r="S99" s="1"/>
      <c r="X99" s="1"/>
    </row>
    <row r="100" spans="16:24">
      <c r="P100" s="1"/>
      <c r="S100" s="1"/>
      <c r="X100" s="1"/>
    </row>
    <row r="101" spans="16:24">
      <c r="P101" s="1"/>
      <c r="S101" s="1"/>
      <c r="X101" s="1"/>
    </row>
    <row r="102" spans="16:24">
      <c r="P102" s="1"/>
      <c r="S102" s="1"/>
      <c r="X102" s="1"/>
    </row>
    <row r="103" spans="16:24">
      <c r="P103" s="1"/>
      <c r="S103" s="1"/>
      <c r="X103" s="1"/>
    </row>
    <row r="104" spans="16:24">
      <c r="P104" s="1"/>
      <c r="S104" s="1"/>
      <c r="X104" s="1"/>
    </row>
    <row r="105" spans="16:24">
      <c r="P105" s="1"/>
      <c r="S105" s="1"/>
      <c r="X105" s="1"/>
    </row>
    <row r="106" spans="16:24">
      <c r="P106" s="1"/>
      <c r="S106" s="1"/>
      <c r="X106" s="1"/>
    </row>
    <row r="107" spans="16:24">
      <c r="P107" s="1"/>
      <c r="S107" s="1"/>
      <c r="X107" s="1"/>
    </row>
    <row r="108" spans="16:24">
      <c r="P108" s="1"/>
      <c r="S108" s="1"/>
      <c r="X108" s="1"/>
    </row>
    <row r="109" spans="16:24">
      <c r="P109" s="1"/>
      <c r="S109" s="1"/>
      <c r="X109" s="1"/>
    </row>
    <row r="110" spans="16:24">
      <c r="P110" s="1"/>
      <c r="S110" s="1"/>
      <c r="X110" s="1"/>
    </row>
    <row r="111" spans="16:24">
      <c r="P111" s="1"/>
      <c r="S111" s="1"/>
      <c r="X111" s="1"/>
    </row>
    <row r="112" spans="16:24">
      <c r="P112" s="1"/>
      <c r="S112" s="1"/>
      <c r="X112" s="1"/>
    </row>
    <row r="113" spans="16:24">
      <c r="P113" s="1"/>
      <c r="S113" s="1"/>
      <c r="X113" s="1"/>
    </row>
    <row r="114" spans="16:24">
      <c r="P114" s="1"/>
      <c r="S114" s="1"/>
      <c r="X114" s="1"/>
    </row>
    <row r="115" spans="16:24">
      <c r="P115" s="1"/>
      <c r="S115" s="1"/>
      <c r="X115" s="1"/>
    </row>
    <row r="116" spans="16:24">
      <c r="P116" s="1"/>
      <c r="S116" s="1"/>
      <c r="X116" s="1"/>
    </row>
    <row r="117" spans="16:24">
      <c r="P117" s="1"/>
      <c r="S117" s="1"/>
      <c r="X117" s="1"/>
    </row>
    <row r="118" spans="16:24">
      <c r="P118" s="1"/>
      <c r="S118" s="1"/>
      <c r="X118" s="1"/>
    </row>
    <row r="119" spans="16:24">
      <c r="P119" s="1"/>
      <c r="S119" s="1"/>
      <c r="X119" s="1"/>
    </row>
    <row r="120" spans="16:24">
      <c r="P120" s="1"/>
      <c r="S120" s="1"/>
      <c r="X120" s="1"/>
    </row>
    <row r="121" spans="16:24">
      <c r="P121" s="1"/>
      <c r="S121" s="1"/>
      <c r="X121" s="1"/>
    </row>
    <row r="122" spans="16:24">
      <c r="P122" s="1"/>
      <c r="S122" s="1"/>
      <c r="X122" s="1"/>
    </row>
    <row r="123" spans="16:24">
      <c r="P123" s="1"/>
      <c r="S123" s="1"/>
      <c r="X123" s="1"/>
    </row>
    <row r="124" spans="16:24">
      <c r="P124" s="1"/>
      <c r="S124" s="1"/>
      <c r="X124" s="1"/>
    </row>
    <row r="125" spans="16:24">
      <c r="P125" s="1"/>
      <c r="S125" s="1"/>
      <c r="X125" s="1"/>
    </row>
    <row r="126" spans="16:24">
      <c r="P126" s="1"/>
      <c r="S126" s="1"/>
      <c r="X126" s="1"/>
    </row>
    <row r="127" spans="16:24">
      <c r="P127" s="1"/>
      <c r="S127" s="1"/>
      <c r="X127" s="1"/>
    </row>
    <row r="128" spans="16:24">
      <c r="P128" s="1"/>
      <c r="S128" s="1"/>
      <c r="X128" s="1"/>
    </row>
    <row r="129" spans="16:24">
      <c r="P129" s="1"/>
      <c r="S129" s="1"/>
      <c r="X129" s="1"/>
    </row>
    <row r="130" spans="16:24">
      <c r="P130" s="1"/>
      <c r="S130" s="1"/>
      <c r="X130" s="1"/>
    </row>
    <row r="131" spans="16:24">
      <c r="P131" s="1"/>
      <c r="S131" s="1"/>
      <c r="X131" s="1"/>
    </row>
    <row r="132" spans="16:24">
      <c r="P132" s="1"/>
      <c r="S132" s="1"/>
      <c r="X132" s="1"/>
    </row>
    <row r="133" spans="16:24">
      <c r="P133" s="1"/>
      <c r="S133" s="1"/>
      <c r="X133" s="1"/>
    </row>
    <row r="134" spans="16:24">
      <c r="P134" s="1"/>
      <c r="S134" s="1"/>
      <c r="X134" s="1"/>
    </row>
    <row r="135" spans="16:24">
      <c r="P135" s="1"/>
      <c r="S135" s="1"/>
      <c r="X135" s="1"/>
    </row>
    <row r="136" spans="16:24">
      <c r="P136" s="1"/>
      <c r="S136" s="1"/>
      <c r="X136" s="1"/>
    </row>
    <row r="137" spans="16:24">
      <c r="P137" s="1"/>
      <c r="S137" s="1"/>
      <c r="X137" s="1"/>
    </row>
    <row r="138" spans="16:24">
      <c r="P138" s="1"/>
      <c r="S138" s="1"/>
      <c r="X138" s="1"/>
    </row>
    <row r="139" spans="16:24">
      <c r="P139" s="1"/>
      <c r="S139" s="1"/>
      <c r="X139" s="1"/>
    </row>
    <row r="140" spans="16:24">
      <c r="P140" s="1"/>
      <c r="S140" s="1"/>
      <c r="X140" s="1"/>
    </row>
    <row r="141" spans="16:24">
      <c r="P141" s="1"/>
      <c r="S141" s="1"/>
      <c r="X141" s="1"/>
    </row>
    <row r="142" spans="16:24">
      <c r="P142" s="1"/>
      <c r="S142" s="1"/>
      <c r="X142" s="1"/>
    </row>
    <row r="143" spans="16:24">
      <c r="P143" s="1"/>
      <c r="S143" s="1"/>
      <c r="X143" s="1"/>
    </row>
    <row r="144" spans="16:24">
      <c r="P144" s="1"/>
      <c r="S144" s="1"/>
      <c r="X144" s="1"/>
    </row>
    <row r="145" spans="16:24">
      <c r="P145" s="1"/>
      <c r="S145" s="1"/>
      <c r="X145" s="1"/>
    </row>
    <row r="146" spans="16:24">
      <c r="P146" s="1"/>
      <c r="S146" s="1"/>
      <c r="X146" s="1"/>
    </row>
    <row r="147" spans="16:24">
      <c r="P147" s="1"/>
      <c r="S147" s="1"/>
      <c r="X147" s="1"/>
    </row>
    <row r="148" spans="16:24">
      <c r="P148" s="1"/>
      <c r="S148" s="1"/>
      <c r="X148" s="1"/>
    </row>
    <row r="149" spans="16:24">
      <c r="P149" s="1"/>
      <c r="S149" s="1"/>
      <c r="X149" s="1"/>
    </row>
    <row r="150" spans="16:24">
      <c r="P150" s="1"/>
      <c r="S150" s="1"/>
      <c r="X150" s="1"/>
    </row>
    <row r="151" spans="16:24">
      <c r="P151" s="1"/>
      <c r="S151" s="1"/>
      <c r="X151" s="1"/>
    </row>
    <row r="152" spans="16:24">
      <c r="P152" s="1"/>
      <c r="S152" s="1"/>
      <c r="X152" s="1"/>
    </row>
    <row r="153" spans="16:24">
      <c r="P153" s="1"/>
      <c r="S153" s="1"/>
      <c r="X153" s="1"/>
    </row>
    <row r="154" spans="16:24">
      <c r="P154" s="1"/>
      <c r="S154" s="1"/>
      <c r="X154" s="1"/>
    </row>
    <row r="155" spans="16:24">
      <c r="P155" s="1"/>
      <c r="S155" s="1"/>
      <c r="X155" s="1"/>
    </row>
    <row r="156" spans="16:24">
      <c r="P156" s="1"/>
      <c r="S156" s="1"/>
      <c r="X156" s="1"/>
    </row>
    <row r="157" spans="16:24">
      <c r="P157" s="1"/>
      <c r="S157" s="1"/>
      <c r="X157" s="1"/>
    </row>
    <row r="158" spans="16:24">
      <c r="P158" s="1"/>
      <c r="S158" s="1"/>
      <c r="X158" s="1"/>
    </row>
    <row r="159" spans="16:24">
      <c r="P159" s="1"/>
      <c r="S159" s="1"/>
      <c r="X159" s="1"/>
    </row>
    <row r="160" spans="16:24">
      <c r="P160" s="1"/>
      <c r="S160" s="1"/>
      <c r="X160" s="1"/>
    </row>
    <row r="161" spans="16:24">
      <c r="P161" s="1"/>
      <c r="S161" s="1"/>
      <c r="X161" s="1"/>
    </row>
    <row r="162" spans="16:24">
      <c r="P162" s="1"/>
      <c r="S162" s="1"/>
      <c r="X162" s="1"/>
    </row>
    <row r="163" spans="16:24">
      <c r="P163" s="1"/>
      <c r="S163" s="1"/>
      <c r="X163" s="1"/>
    </row>
    <row r="164" spans="16:24">
      <c r="P164" s="1"/>
      <c r="S164" s="1"/>
      <c r="X164" s="1"/>
    </row>
    <row r="165" spans="16:24">
      <c r="P165" s="1"/>
      <c r="S165" s="1"/>
      <c r="X165" s="1"/>
    </row>
    <row r="166" spans="16:24">
      <c r="P166" s="1"/>
      <c r="S166" s="1"/>
      <c r="X166" s="1"/>
    </row>
    <row r="167" spans="16:24">
      <c r="P167" s="1"/>
      <c r="S167" s="1"/>
      <c r="X167" s="1"/>
    </row>
    <row r="168" spans="16:24">
      <c r="P168" s="1"/>
      <c r="S168" s="1"/>
      <c r="X168" s="1"/>
    </row>
    <row r="169" spans="16:24">
      <c r="P169" s="1"/>
      <c r="S169" s="1"/>
      <c r="X169" s="1"/>
    </row>
    <row r="170" spans="16:24">
      <c r="P170" s="1"/>
      <c r="S170" s="1"/>
      <c r="X170" s="1"/>
    </row>
    <row r="171" spans="16:24">
      <c r="P171" s="1"/>
      <c r="S171" s="1"/>
      <c r="X171" s="1"/>
    </row>
    <row r="172" spans="16:24">
      <c r="P172" s="1"/>
      <c r="S172" s="1"/>
      <c r="X172" s="1"/>
    </row>
    <row r="173" spans="16:24">
      <c r="P173" s="1"/>
      <c r="S173" s="1"/>
      <c r="X173" s="1"/>
    </row>
    <row r="174" spans="16:24">
      <c r="P174" s="1"/>
      <c r="S174" s="1"/>
      <c r="X174" s="1"/>
    </row>
    <row r="175" spans="16:24">
      <c r="P175" s="1"/>
      <c r="S175" s="1"/>
      <c r="X175" s="1"/>
    </row>
    <row r="176" spans="16:24">
      <c r="P176" s="1"/>
      <c r="S176" s="1"/>
      <c r="X176" s="1"/>
    </row>
    <row r="177" spans="16:24">
      <c r="P177" s="1"/>
      <c r="S177" s="1"/>
      <c r="X177" s="1"/>
    </row>
    <row r="178" spans="16:24">
      <c r="P178" s="1"/>
      <c r="S178" s="1"/>
      <c r="X178" s="1"/>
    </row>
    <row r="179" spans="16:24">
      <c r="P179" s="1"/>
      <c r="S179" s="1"/>
      <c r="X179" s="1"/>
    </row>
    <row r="180" spans="16:24">
      <c r="P180" s="1"/>
      <c r="S180" s="1"/>
      <c r="X180" s="1"/>
    </row>
    <row r="181" spans="16:24">
      <c r="P181" s="1"/>
      <c r="S181" s="1"/>
      <c r="X181" s="1"/>
    </row>
    <row r="182" spans="16:24">
      <c r="P182" s="1"/>
      <c r="S182" s="1"/>
      <c r="X182" s="1"/>
    </row>
    <row r="183" spans="16:24">
      <c r="P183" s="1"/>
      <c r="S183" s="1"/>
      <c r="X183" s="1"/>
    </row>
    <row r="184" spans="16:24">
      <c r="P184" s="1"/>
      <c r="S184" s="1"/>
      <c r="X184" s="1"/>
    </row>
    <row r="185" spans="16:24">
      <c r="P185" s="1"/>
      <c r="S185" s="1"/>
      <c r="X185" s="1"/>
    </row>
    <row r="186" spans="16:24">
      <c r="P186" s="1"/>
      <c r="S186" s="1"/>
      <c r="X186" s="1"/>
    </row>
    <row r="187" spans="16:24">
      <c r="P187" s="1"/>
      <c r="S187" s="1"/>
      <c r="X187" s="1"/>
    </row>
    <row r="188" spans="16:24">
      <c r="P188" s="1"/>
      <c r="S188" s="1"/>
      <c r="X188" s="1"/>
    </row>
    <row r="189" spans="16:24">
      <c r="P189" s="1"/>
      <c r="S189" s="1"/>
      <c r="X189" s="1"/>
    </row>
    <row r="190" spans="16:24">
      <c r="P190" s="1"/>
      <c r="S190" s="1"/>
      <c r="X190" s="1"/>
    </row>
    <row r="191" spans="16:24">
      <c r="P191" s="1"/>
      <c r="S191" s="1"/>
      <c r="X191" s="1"/>
    </row>
    <row r="192" spans="16:24">
      <c r="P192" s="1"/>
      <c r="S192" s="1"/>
      <c r="X192" s="1"/>
    </row>
    <row r="193" spans="16:24">
      <c r="P193" s="1"/>
      <c r="S193" s="1"/>
      <c r="X193" s="1"/>
    </row>
    <row r="194" spans="16:24">
      <c r="P194" s="1"/>
      <c r="S194" s="1"/>
      <c r="X194" s="1"/>
    </row>
    <row r="195" spans="16:24">
      <c r="P195" s="1"/>
      <c r="S195" s="1"/>
      <c r="X195" s="1"/>
    </row>
    <row r="196" spans="16:24">
      <c r="P196" s="1"/>
      <c r="S196" s="1"/>
      <c r="X196" s="1"/>
    </row>
    <row r="197" spans="16:24">
      <c r="P197" s="1"/>
      <c r="S197" s="1"/>
      <c r="X197" s="1"/>
    </row>
    <row r="198" spans="16:24">
      <c r="P198" s="1"/>
      <c r="S198" s="1"/>
      <c r="X198" s="1"/>
    </row>
    <row r="199" spans="16:24">
      <c r="P199" s="1"/>
      <c r="S199" s="1"/>
      <c r="X199" s="1"/>
    </row>
    <row r="200" spans="16:24">
      <c r="P200" s="1"/>
      <c r="S200" s="1"/>
      <c r="X200" s="1"/>
    </row>
    <row r="201" spans="16:24">
      <c r="P201" s="1"/>
      <c r="S201" s="1"/>
      <c r="X201" s="1"/>
    </row>
    <row r="202" spans="16:24">
      <c r="P202" s="1"/>
      <c r="S202" s="1"/>
      <c r="X202" s="1"/>
    </row>
    <row r="203" spans="16:24">
      <c r="P203" s="1"/>
      <c r="S203" s="1"/>
      <c r="X203" s="1"/>
    </row>
    <row r="204" spans="16:24">
      <c r="P204" s="1"/>
      <c r="S204" s="1"/>
      <c r="X204" s="1"/>
    </row>
    <row r="205" spans="16:24">
      <c r="P205" s="1"/>
      <c r="S205" s="1"/>
      <c r="X205" s="1"/>
    </row>
    <row r="206" spans="16:24">
      <c r="P206" s="1"/>
      <c r="S206" s="1"/>
      <c r="X206" s="1"/>
    </row>
    <row r="207" spans="16:24">
      <c r="P207" s="1"/>
      <c r="S207" s="1"/>
      <c r="X207" s="1"/>
    </row>
    <row r="208" spans="16:24">
      <c r="P208" s="1"/>
      <c r="S208" s="1"/>
      <c r="X208" s="1"/>
    </row>
    <row r="209" spans="16:24">
      <c r="P209" s="1"/>
      <c r="S209" s="1"/>
      <c r="X209" s="1"/>
    </row>
    <row r="210" spans="16:24">
      <c r="P210" s="1"/>
      <c r="S210" s="1"/>
      <c r="X210" s="1"/>
    </row>
    <row r="211" spans="16:24">
      <c r="P211" s="1"/>
      <c r="S211" s="1"/>
      <c r="X211" s="1"/>
    </row>
    <row r="212" spans="16:24">
      <c r="P212" s="1"/>
      <c r="S212" s="1"/>
      <c r="X212" s="1"/>
    </row>
    <row r="213" spans="16:24">
      <c r="P213" s="1"/>
      <c r="S213" s="1"/>
      <c r="X213" s="1"/>
    </row>
    <row r="214" spans="16:24">
      <c r="P214" s="1"/>
      <c r="S214" s="1"/>
      <c r="X214" s="1"/>
    </row>
    <row r="215" spans="16:24">
      <c r="P215" s="1"/>
      <c r="S215" s="1"/>
      <c r="X215" s="1"/>
    </row>
    <row r="216" spans="16:24">
      <c r="P216" s="1"/>
      <c r="S216" s="1"/>
      <c r="X216" s="1"/>
    </row>
    <row r="217" spans="16:24">
      <c r="P217" s="1"/>
      <c r="S217" s="1"/>
      <c r="X217" s="1"/>
    </row>
  </sheetData>
  <mergeCells count="5">
    <mergeCell ref="I1:K1"/>
    <mergeCell ref="I2:K2"/>
    <mergeCell ref="I3:K3"/>
    <mergeCell ref="I7:X7"/>
    <mergeCell ref="Z8:AD8"/>
  </mergeCells>
  <phoneticPr fontId="40" type="noConversion"/>
  <conditionalFormatting sqref="A10:A15">
    <cfRule type="cellIs" dxfId="46" priority="19" stopIfTrue="1" operator="notEqual">
      <formula>0</formula>
    </cfRule>
  </conditionalFormatting>
  <conditionalFormatting sqref="B10:H17">
    <cfRule type="cellIs" dxfId="45" priority="1" stopIfTrue="1" operator="notEqual">
      <formula>0</formula>
    </cfRule>
  </conditionalFormatting>
  <conditionalFormatting sqref="I10:L17">
    <cfRule type="cellIs" dxfId="44" priority="9" stopIfTrue="1" operator="notEqual">
      <formula>0</formula>
    </cfRule>
  </conditionalFormatting>
  <conditionalFormatting sqref="M10:N17">
    <cfRule type="cellIs" dxfId="43" priority="7" stopIfTrue="1" operator="equal">
      <formula>0</formula>
    </cfRule>
    <cfRule type="cellIs" dxfId="42" priority="8" stopIfTrue="1" operator="greaterThan">
      <formula>0</formula>
    </cfRule>
  </conditionalFormatting>
  <conditionalFormatting sqref="O10:O17">
    <cfRule type="cellIs" dxfId="41" priority="36" stopIfTrue="1" operator="notEqual">
      <formula>0</formula>
    </cfRule>
  </conditionalFormatting>
  <conditionalFormatting sqref="P10:Q17 S10:S17">
    <cfRule type="cellIs" dxfId="40" priority="34" stopIfTrue="1" operator="equal">
      <formula>0</formula>
    </cfRule>
    <cfRule type="cellIs" dxfId="39" priority="35" stopIfTrue="1" operator="greaterThan">
      <formula>0</formula>
    </cfRule>
  </conditionalFormatting>
  <conditionalFormatting sqref="R10:R17">
    <cfRule type="cellIs" dxfId="38" priority="31" stopIfTrue="1" operator="notEqual">
      <formula>0</formula>
    </cfRule>
  </conditionalFormatting>
  <conditionalFormatting sqref="T10:T17">
    <cfRule type="cellIs" dxfId="37" priority="32" stopIfTrue="1" operator="notEqual">
      <formula>0</formula>
    </cfRule>
  </conditionalFormatting>
  <conditionalFormatting sqref="U10:U17 W10:W17">
    <cfRule type="cellIs" dxfId="36" priority="29" stopIfTrue="1" operator="notEqual">
      <formula>0</formula>
    </cfRule>
    <cfRule type="cellIs" dxfId="35" priority="30" stopIfTrue="1" operator="equal">
      <formula>0</formula>
    </cfRule>
  </conditionalFormatting>
  <conditionalFormatting sqref="V10:V17">
    <cfRule type="cellIs" dxfId="34" priority="33" stopIfTrue="1" operator="greaterThan">
      <formula>0</formula>
    </cfRule>
  </conditionalFormatting>
  <pageMargins left="0.70866141732283472" right="0.70866141732283472" top="0.74803149606299213" bottom="0.74803149606299213" header="0.31496062992125984" footer="0.31496062992125984"/>
  <pageSetup paperSize="9" scale="49" orientation="landscape" r:id="rId1"/>
  <headerFooter>
    <oddHeader>&amp;LComune di Pombia</oddHeader>
    <oddFooter>&amp;RTorino 26/01/2022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15"/>
  <sheetViews>
    <sheetView topLeftCell="B14" zoomScale="70" zoomScaleNormal="70" workbookViewId="0">
      <selection activeCell="M9" sqref="M9"/>
    </sheetView>
  </sheetViews>
  <sheetFormatPr defaultColWidth="9.140625" defaultRowHeight="12.75"/>
  <cols>
    <col min="1" max="1" width="9.7109375" style="4" hidden="1" customWidth="1"/>
    <col min="2" max="2" width="20.140625" style="44" customWidth="1"/>
    <col min="3" max="3" width="9" style="4" hidden="1" customWidth="1"/>
    <col min="4" max="4" width="25.28515625" style="44" customWidth="1"/>
    <col min="5" max="5" width="9.140625" style="44"/>
    <col min="6" max="6" width="69" style="1" customWidth="1"/>
    <col min="7" max="7" width="54.85546875" style="1" customWidth="1"/>
    <col min="8" max="8" width="36.7109375" style="50" customWidth="1"/>
    <col min="9" max="12" width="7" style="1" customWidth="1"/>
    <col min="13" max="13" width="11.140625" style="1" customWidth="1"/>
    <col min="14" max="14" width="10.42578125" style="1" hidden="1" customWidth="1"/>
    <col min="15" max="15" width="8.140625" style="1" hidden="1" customWidth="1"/>
    <col min="16" max="16" width="6.7109375" style="3" hidden="1" customWidth="1"/>
    <col min="17" max="18" width="5.7109375" style="1" hidden="1" customWidth="1"/>
    <col min="19" max="19" width="5.7109375" style="3" hidden="1" customWidth="1"/>
    <col min="20" max="20" width="0.140625" style="1" hidden="1" customWidth="1"/>
    <col min="21" max="21" width="6.42578125" style="1" hidden="1" customWidth="1"/>
    <col min="22" max="22" width="7.28515625" style="1" hidden="1" customWidth="1"/>
    <col min="23" max="23" width="6.42578125" style="1" hidden="1" customWidth="1"/>
    <col min="24" max="24" width="10.140625" style="3" hidden="1" customWidth="1"/>
    <col min="25" max="25" width="17.7109375" style="1" hidden="1" customWidth="1"/>
    <col min="26" max="26" width="2.28515625" style="1" hidden="1" customWidth="1"/>
    <col min="27" max="29" width="2.42578125" style="1" hidden="1" customWidth="1"/>
    <col min="30" max="30" width="5.28515625" style="2" hidden="1" customWidth="1"/>
    <col min="31" max="31" width="7.140625" style="1" hidden="1" customWidth="1"/>
    <col min="32" max="32" width="8" style="1" hidden="1" customWidth="1"/>
    <col min="33" max="33" width="13.42578125" style="1" hidden="1" customWidth="1"/>
    <col min="34" max="34" width="51.85546875" style="1" customWidth="1"/>
    <col min="35" max="16384" width="9.140625" style="1"/>
  </cols>
  <sheetData>
    <row r="1" spans="1:33" s="26" customFormat="1" ht="14.25" hidden="1" customHeight="1">
      <c r="A1" s="29"/>
      <c r="B1" s="42"/>
      <c r="C1" s="29"/>
      <c r="D1" s="42"/>
      <c r="E1" s="42"/>
      <c r="F1" s="38" t="s">
        <v>24</v>
      </c>
      <c r="G1" s="37"/>
      <c r="H1" s="45"/>
      <c r="I1" s="122"/>
      <c r="J1" s="122"/>
      <c r="K1" s="122"/>
      <c r="L1" s="29"/>
      <c r="M1" s="29"/>
      <c r="N1" s="29"/>
      <c r="O1" s="29"/>
      <c r="P1" s="29"/>
      <c r="Q1" s="29"/>
      <c r="AD1" s="27"/>
    </row>
    <row r="2" spans="1:33" s="26" customFormat="1" ht="14.25" hidden="1" customHeight="1">
      <c r="A2" s="29"/>
      <c r="B2" s="42"/>
      <c r="C2" s="29"/>
      <c r="D2" s="42"/>
      <c r="E2" s="42"/>
      <c r="F2" s="39" t="s">
        <v>23</v>
      </c>
      <c r="G2" s="36"/>
      <c r="H2" s="46"/>
      <c r="I2" s="123" t="str">
        <f>IF(P9&gt;0,I1/P9,"0")</f>
        <v>0</v>
      </c>
      <c r="J2" s="123" t="str">
        <f>IF(O9&gt;0,J1/O9,"0")</f>
        <v>0</v>
      </c>
      <c r="K2" s="123" t="str">
        <f>IF(P9&gt;0,K1/P9,"0")</f>
        <v>0</v>
      </c>
      <c r="L2" s="29"/>
      <c r="M2" s="29"/>
      <c r="N2" s="29"/>
      <c r="O2" s="29"/>
      <c r="P2" s="29"/>
      <c r="Q2" s="29"/>
      <c r="AD2" s="27"/>
    </row>
    <row r="3" spans="1:33" s="26" customFormat="1" ht="50.25" hidden="1" customHeight="1">
      <c r="A3" s="29"/>
      <c r="B3" s="42"/>
      <c r="C3" s="29"/>
      <c r="D3" s="42"/>
      <c r="E3" s="42"/>
      <c r="F3" s="39" t="s">
        <v>22</v>
      </c>
      <c r="G3" s="36"/>
      <c r="H3" s="46"/>
      <c r="I3" s="124" t="str">
        <f>IF($P$9&gt;0,S9/$P$9,"0")</f>
        <v>0</v>
      </c>
      <c r="J3" s="124" t="str">
        <f>IF($O$9&gt;0,S9/$O$9,"0")</f>
        <v>0</v>
      </c>
      <c r="K3" s="124" t="str">
        <f>IF($O$9&gt;0,T9/$O$9,"0")</f>
        <v>0</v>
      </c>
      <c r="L3" s="29"/>
      <c r="M3" s="29"/>
      <c r="N3" s="29"/>
      <c r="O3" s="29"/>
      <c r="P3" s="29"/>
      <c r="Q3" s="29"/>
      <c r="AD3" s="27"/>
    </row>
    <row r="4" spans="1:33" s="26" customFormat="1" ht="14.25" hidden="1">
      <c r="A4" s="29"/>
      <c r="B4" s="42"/>
      <c r="C4" s="29"/>
      <c r="D4" s="42"/>
      <c r="E4" s="42"/>
      <c r="F4" s="33"/>
      <c r="G4" s="35" t="s">
        <v>21</v>
      </c>
      <c r="H4" s="47"/>
      <c r="J4" s="29"/>
      <c r="K4" s="29"/>
      <c r="L4" s="29"/>
      <c r="M4" s="29"/>
      <c r="N4" s="34" t="str">
        <f>IF($M$9&gt;0,Z9/$M$9,"0")</f>
        <v>0</v>
      </c>
      <c r="O4" s="29"/>
      <c r="P4" s="30"/>
      <c r="Q4" s="29"/>
      <c r="X4" s="28"/>
      <c r="AD4" s="27"/>
    </row>
    <row r="5" spans="1:33" s="26" customFormat="1" ht="15" hidden="1" thickBot="1">
      <c r="A5" s="29"/>
      <c r="B5" s="42"/>
      <c r="C5" s="29"/>
      <c r="D5" s="42"/>
      <c r="E5" s="42"/>
      <c r="F5" s="33"/>
      <c r="G5" s="32" t="s">
        <v>20</v>
      </c>
      <c r="H5" s="47"/>
      <c r="J5" s="29"/>
      <c r="K5" s="29"/>
      <c r="L5" s="29"/>
      <c r="M5" s="29"/>
      <c r="N5" s="31" t="str">
        <f>IF($M$9&gt;0,AF9/$M$9,"0")</f>
        <v>0</v>
      </c>
      <c r="O5" s="29"/>
      <c r="P5" s="30"/>
      <c r="Q5" s="29"/>
      <c r="X5" s="28"/>
      <c r="AD5" s="27"/>
    </row>
    <row r="6" spans="1:33" ht="19.5" customHeight="1" thickBot="1">
      <c r="A6" s="25"/>
      <c r="B6" s="43"/>
      <c r="C6" s="25"/>
      <c r="D6" s="43"/>
      <c r="E6" s="43"/>
      <c r="F6" s="22"/>
      <c r="G6" s="22"/>
      <c r="H6" s="48"/>
      <c r="I6" s="24"/>
      <c r="J6" s="22"/>
      <c r="K6" s="22"/>
      <c r="L6" s="22"/>
      <c r="M6" s="22"/>
      <c r="N6" s="22"/>
      <c r="O6" s="22"/>
      <c r="P6" s="23"/>
      <c r="Q6" s="22"/>
    </row>
    <row r="7" spans="1:33" ht="33.75" customHeight="1" thickBot="1">
      <c r="A7" s="21"/>
      <c r="B7" s="62"/>
      <c r="C7" s="63"/>
      <c r="D7" s="64"/>
      <c r="E7" s="64"/>
      <c r="F7" s="65" t="s">
        <v>31</v>
      </c>
      <c r="G7" s="66"/>
      <c r="H7" s="66"/>
      <c r="I7" s="125" t="s">
        <v>32</v>
      </c>
      <c r="J7" s="125"/>
      <c r="K7" s="125"/>
      <c r="L7" s="125"/>
      <c r="M7" s="125"/>
      <c r="N7" s="125"/>
      <c r="O7" s="125"/>
      <c r="P7" s="125"/>
      <c r="Q7" s="125"/>
      <c r="R7" s="125"/>
      <c r="S7" s="125"/>
      <c r="T7" s="125"/>
      <c r="U7" s="125"/>
      <c r="V7" s="125"/>
      <c r="W7" s="125"/>
      <c r="X7" s="126"/>
    </row>
    <row r="8" spans="1:33" ht="152.25" customHeight="1">
      <c r="A8" s="59" t="s">
        <v>19</v>
      </c>
      <c r="B8" s="67" t="s">
        <v>25</v>
      </c>
      <c r="C8" s="68" t="s">
        <v>26</v>
      </c>
      <c r="D8" s="68" t="s">
        <v>29</v>
      </c>
      <c r="E8" s="68" t="s">
        <v>30</v>
      </c>
      <c r="F8" s="69" t="s">
        <v>27</v>
      </c>
      <c r="G8" s="69" t="s">
        <v>28</v>
      </c>
      <c r="H8" s="69" t="s">
        <v>18</v>
      </c>
      <c r="I8" s="68" t="s">
        <v>33</v>
      </c>
      <c r="J8" s="68" t="s">
        <v>17</v>
      </c>
      <c r="K8" s="68" t="s">
        <v>16</v>
      </c>
      <c r="L8" s="68" t="s">
        <v>15</v>
      </c>
      <c r="M8" s="70" t="s">
        <v>14</v>
      </c>
      <c r="N8" s="71" t="s">
        <v>13</v>
      </c>
      <c r="O8" s="72" t="s">
        <v>12</v>
      </c>
      <c r="P8" s="73" t="s">
        <v>4</v>
      </c>
      <c r="Q8" s="74" t="s">
        <v>11</v>
      </c>
      <c r="R8" s="75" t="s">
        <v>10</v>
      </c>
      <c r="S8" s="75" t="s">
        <v>7</v>
      </c>
      <c r="T8" s="75" t="s">
        <v>9</v>
      </c>
      <c r="U8" s="76" t="s">
        <v>7</v>
      </c>
      <c r="V8" s="75" t="s">
        <v>8</v>
      </c>
      <c r="W8" s="76" t="s">
        <v>7</v>
      </c>
      <c r="X8" s="77" t="s">
        <v>6</v>
      </c>
      <c r="Y8" s="20"/>
      <c r="Z8" s="127" t="s">
        <v>5</v>
      </c>
      <c r="AA8" s="127"/>
      <c r="AB8" s="127"/>
      <c r="AC8" s="127"/>
      <c r="AD8" s="127"/>
      <c r="AE8" s="51" t="s">
        <v>4</v>
      </c>
      <c r="AF8" s="51" t="s">
        <v>3</v>
      </c>
      <c r="AG8" s="51" t="s">
        <v>0</v>
      </c>
    </row>
    <row r="9" spans="1:33" ht="23.25" customHeight="1">
      <c r="A9" s="60" t="s">
        <v>2</v>
      </c>
      <c r="B9" s="78"/>
      <c r="C9" s="79"/>
      <c r="D9" s="80"/>
      <c r="E9" s="80"/>
      <c r="F9" s="81" t="s">
        <v>2</v>
      </c>
      <c r="G9" s="81" t="s">
        <v>2</v>
      </c>
      <c r="H9" s="82"/>
      <c r="I9" s="83"/>
      <c r="J9" s="83"/>
      <c r="K9" s="83"/>
      <c r="L9" s="83"/>
      <c r="M9" s="84"/>
      <c r="N9" s="85" t="e">
        <f>SUM(N10:N13)</f>
        <v>#DIV/0!</v>
      </c>
      <c r="O9" s="19">
        <f>SUM(O10:O13)</f>
        <v>0</v>
      </c>
      <c r="P9" s="18">
        <f>SUM(P10:P13)</f>
        <v>0</v>
      </c>
      <c r="Q9" s="17">
        <f>SUM(Q10:Q13)</f>
        <v>0</v>
      </c>
      <c r="R9" s="15" t="s">
        <v>1</v>
      </c>
      <c r="S9" s="16">
        <f>SUM(S10:S13)</f>
        <v>0</v>
      </c>
      <c r="T9" s="15" t="s">
        <v>1</v>
      </c>
      <c r="U9" s="15">
        <f>SUM(U10:U13)</f>
        <v>0</v>
      </c>
      <c r="V9" s="15" t="s">
        <v>1</v>
      </c>
      <c r="W9" s="15">
        <f>SUM(W10:W13)</f>
        <v>0</v>
      </c>
      <c r="X9" s="14">
        <f>SUM(X10:X13)</f>
        <v>0</v>
      </c>
      <c r="Y9" s="13"/>
    </row>
    <row r="10" spans="1:33" ht="150" customHeight="1">
      <c r="A10" s="61"/>
      <c r="B10" s="86" t="s">
        <v>71</v>
      </c>
      <c r="C10" s="41"/>
      <c r="D10" s="41" t="s">
        <v>65</v>
      </c>
      <c r="E10" s="40">
        <v>14</v>
      </c>
      <c r="F10" s="41" t="s">
        <v>66</v>
      </c>
      <c r="G10" s="58" t="s">
        <v>37</v>
      </c>
      <c r="H10" s="49" t="s">
        <v>74</v>
      </c>
      <c r="I10" s="9" t="s">
        <v>35</v>
      </c>
      <c r="J10" s="9" t="s">
        <v>34</v>
      </c>
      <c r="K10" s="9" t="s">
        <v>35</v>
      </c>
      <c r="L10" s="9" t="s">
        <v>36</v>
      </c>
      <c r="M10" s="11">
        <f>AF10</f>
        <v>50</v>
      </c>
      <c r="N10" s="10" t="e">
        <f t="shared" ref="N10:N13" si="0">AG10</f>
        <v>#DIV/0!</v>
      </c>
      <c r="O10" s="9"/>
      <c r="P10" s="12">
        <f t="shared" ref="P10:P13" si="1">AE10</f>
        <v>0</v>
      </c>
      <c r="Q10" s="52">
        <f t="shared" ref="Q10:Q13" si="2">$I$2*P10</f>
        <v>0</v>
      </c>
      <c r="R10" s="53"/>
      <c r="S10" s="54">
        <f t="shared" ref="S10:S13" si="3">M10*R10</f>
        <v>0</v>
      </c>
      <c r="T10" s="55">
        <v>0</v>
      </c>
      <c r="U10" s="56"/>
      <c r="V10" s="55"/>
      <c r="W10" s="56"/>
      <c r="X10" s="57">
        <f t="shared" ref="X10:X13" si="4">(Q10*R10)</f>
        <v>0</v>
      </c>
      <c r="Z10" s="8">
        <f>IF(I10="A",5,(IF(I10="M",3,(IF(I10="B",1,"")))))</f>
        <v>5</v>
      </c>
      <c r="AA10" s="8">
        <f>IF(J10="A",3,(IF(J10="M",2,IF(J10="b",1,""))))</f>
        <v>2</v>
      </c>
      <c r="AB10" s="8">
        <f t="shared" ref="AB10:AC12" si="5">IF(K10="A",5,(IF(K10="M",3,IF(K10="B",1,""))))</f>
        <v>5</v>
      </c>
      <c r="AC10" s="8">
        <f t="shared" si="5"/>
        <v>1</v>
      </c>
      <c r="AD10" s="7">
        <f>O10</f>
        <v>0</v>
      </c>
      <c r="AE10" s="6">
        <f>PRODUCT(Z10:AD10)</f>
        <v>0</v>
      </c>
      <c r="AF10" s="6">
        <f>PRODUCT(Z10:AC10)</f>
        <v>50</v>
      </c>
      <c r="AG10" s="5" t="e">
        <f t="shared" ref="AG10:AG13" si="6">M10/$M$9</f>
        <v>#DIV/0!</v>
      </c>
    </row>
    <row r="11" spans="1:33" ht="150" customHeight="1">
      <c r="A11" s="61"/>
      <c r="B11" s="86" t="s">
        <v>71</v>
      </c>
      <c r="C11" s="41"/>
      <c r="D11" s="41" t="s">
        <v>60</v>
      </c>
      <c r="E11" s="40">
        <v>15</v>
      </c>
      <c r="F11" s="41" t="s">
        <v>61</v>
      </c>
      <c r="G11" s="58" t="s">
        <v>37</v>
      </c>
      <c r="H11" s="49" t="s">
        <v>75</v>
      </c>
      <c r="I11" s="9" t="s">
        <v>35</v>
      </c>
      <c r="J11" s="9" t="s">
        <v>34</v>
      </c>
      <c r="K11" s="9" t="s">
        <v>35</v>
      </c>
      <c r="L11" s="9" t="s">
        <v>36</v>
      </c>
      <c r="M11" s="11">
        <f>AF11</f>
        <v>50</v>
      </c>
      <c r="N11" s="10" t="e">
        <f>AG11</f>
        <v>#DIV/0!</v>
      </c>
      <c r="O11" s="9"/>
      <c r="P11" s="12"/>
      <c r="Q11" s="52"/>
      <c r="R11" s="53"/>
      <c r="S11" s="54"/>
      <c r="T11" s="55"/>
      <c r="U11" s="56"/>
      <c r="V11" s="55"/>
      <c r="W11" s="56"/>
      <c r="X11" s="57"/>
      <c r="Z11" s="8">
        <f>IF(I11="A",5,(IF(I11="M",3,(IF(I11="B",1,"")))))</f>
        <v>5</v>
      </c>
      <c r="AA11" s="8">
        <f>IF(J11="A",3,(IF(J11="M",2,IF(J11="b",1,""))))</f>
        <v>2</v>
      </c>
      <c r="AB11" s="8">
        <f t="shared" si="5"/>
        <v>5</v>
      </c>
      <c r="AC11" s="8">
        <f t="shared" si="5"/>
        <v>1</v>
      </c>
      <c r="AD11" s="7">
        <f>O11</f>
        <v>0</v>
      </c>
      <c r="AE11" s="6">
        <f>PRODUCT(Z11:AD11)</f>
        <v>0</v>
      </c>
      <c r="AF11" s="6">
        <f>PRODUCT(Z11:AC11)</f>
        <v>50</v>
      </c>
      <c r="AG11" s="5" t="e">
        <f>M11/$M$9</f>
        <v>#DIV/0!</v>
      </c>
    </row>
    <row r="12" spans="1:33" ht="150" customHeight="1">
      <c r="A12" s="61"/>
      <c r="B12" s="86" t="s">
        <v>71</v>
      </c>
      <c r="C12" s="41"/>
      <c r="D12" s="41" t="s">
        <v>79</v>
      </c>
      <c r="E12" s="40">
        <v>16</v>
      </c>
      <c r="F12" s="41" t="s">
        <v>78</v>
      </c>
      <c r="G12" s="58" t="s">
        <v>37</v>
      </c>
      <c r="H12" s="49" t="s">
        <v>82</v>
      </c>
      <c r="I12" s="9" t="s">
        <v>35</v>
      </c>
      <c r="J12" s="9" t="s">
        <v>34</v>
      </c>
      <c r="K12" s="9" t="s">
        <v>35</v>
      </c>
      <c r="L12" s="9" t="s">
        <v>36</v>
      </c>
      <c r="M12" s="11">
        <f>AF12</f>
        <v>50</v>
      </c>
      <c r="N12" s="10" t="e">
        <f>AG12</f>
        <v>#DIV/0!</v>
      </c>
      <c r="O12" s="9"/>
      <c r="P12" s="12"/>
      <c r="Q12" s="52"/>
      <c r="R12" s="53"/>
      <c r="S12" s="54"/>
      <c r="T12" s="55"/>
      <c r="U12" s="56"/>
      <c r="V12" s="55"/>
      <c r="W12" s="56"/>
      <c r="X12" s="57"/>
      <c r="Z12" s="8">
        <f>IF(I12="A",5,(IF(I12="M",3,(IF(I12="B",1,"")))))</f>
        <v>5</v>
      </c>
      <c r="AA12" s="8">
        <f>IF(J12="A",3,(IF(J12="M",2,IF(J12="b",1,""))))</f>
        <v>2</v>
      </c>
      <c r="AB12" s="8">
        <f t="shared" si="5"/>
        <v>5</v>
      </c>
      <c r="AC12" s="8">
        <f t="shared" si="5"/>
        <v>1</v>
      </c>
      <c r="AD12" s="7">
        <f>O12</f>
        <v>0</v>
      </c>
      <c r="AE12" s="6">
        <f>PRODUCT(Z12:AD12)</f>
        <v>0</v>
      </c>
      <c r="AF12" s="6">
        <f>PRODUCT(Z12:AC12)</f>
        <v>50</v>
      </c>
      <c r="AG12" s="5" t="e">
        <f>M12/$M$9</f>
        <v>#DIV/0!</v>
      </c>
    </row>
    <row r="13" spans="1:33" ht="150" customHeight="1">
      <c r="A13" s="61"/>
      <c r="B13" s="86" t="s">
        <v>71</v>
      </c>
      <c r="C13" s="41"/>
      <c r="D13" s="41" t="s">
        <v>80</v>
      </c>
      <c r="E13" s="40">
        <v>17</v>
      </c>
      <c r="F13" s="41" t="s">
        <v>81</v>
      </c>
      <c r="G13" s="58" t="s">
        <v>37</v>
      </c>
      <c r="H13" s="49" t="s">
        <v>75</v>
      </c>
      <c r="I13" s="9" t="s">
        <v>35</v>
      </c>
      <c r="J13" s="9" t="s">
        <v>35</v>
      </c>
      <c r="K13" s="9" t="s">
        <v>35</v>
      </c>
      <c r="L13" s="9" t="s">
        <v>36</v>
      </c>
      <c r="M13" s="11">
        <f t="shared" ref="M13" si="7">AF13</f>
        <v>75</v>
      </c>
      <c r="N13" s="10" t="e">
        <f t="shared" si="0"/>
        <v>#DIV/0!</v>
      </c>
      <c r="O13" s="9"/>
      <c r="P13" s="12">
        <f t="shared" si="1"/>
        <v>0</v>
      </c>
      <c r="Q13" s="52">
        <f t="shared" si="2"/>
        <v>0</v>
      </c>
      <c r="R13" s="53"/>
      <c r="S13" s="54">
        <f t="shared" si="3"/>
        <v>0</v>
      </c>
      <c r="T13" s="55">
        <v>1</v>
      </c>
      <c r="U13" s="56"/>
      <c r="V13" s="55"/>
      <c r="W13" s="56"/>
      <c r="X13" s="57">
        <f t="shared" si="4"/>
        <v>0</v>
      </c>
      <c r="Z13" s="8">
        <f t="shared" ref="Z13" si="8">IF(I13="A",5,(IF(I13="M",3,(IF(I13="B",1,"")))))</f>
        <v>5</v>
      </c>
      <c r="AA13" s="8">
        <f t="shared" ref="AA13" si="9">IF(J13="A",3,(IF(J13="M",2,IF(J13="b",1,""))))</f>
        <v>3</v>
      </c>
      <c r="AB13" s="8">
        <f t="shared" ref="AB13:AC13" si="10">IF(K13="A",5,(IF(K13="M",3,IF(K13="B",1,""))))</f>
        <v>5</v>
      </c>
      <c r="AC13" s="8">
        <f t="shared" si="10"/>
        <v>1</v>
      </c>
      <c r="AD13" s="7">
        <f t="shared" ref="AD13" si="11">O13</f>
        <v>0</v>
      </c>
      <c r="AE13" s="6">
        <f t="shared" ref="AE13" si="12">PRODUCT(Z13:AD13)</f>
        <v>0</v>
      </c>
      <c r="AF13" s="6">
        <f t="shared" ref="AF13" si="13">PRODUCT(Z13:AC13)</f>
        <v>75</v>
      </c>
      <c r="AG13" s="5" t="e">
        <f t="shared" si="6"/>
        <v>#DIV/0!</v>
      </c>
    </row>
    <row r="14" spans="1:33" ht="150" customHeight="1">
      <c r="A14" s="61"/>
      <c r="B14" s="86" t="s">
        <v>71</v>
      </c>
      <c r="C14" s="41"/>
      <c r="D14" s="41" t="s">
        <v>43</v>
      </c>
      <c r="E14" s="40">
        <v>18</v>
      </c>
      <c r="F14" s="41" t="s">
        <v>62</v>
      </c>
      <c r="G14" s="58" t="s">
        <v>37</v>
      </c>
      <c r="H14" s="49" t="s">
        <v>75</v>
      </c>
      <c r="I14" s="9" t="s">
        <v>35</v>
      </c>
      <c r="J14" s="9" t="s">
        <v>35</v>
      </c>
      <c r="K14" s="9" t="s">
        <v>35</v>
      </c>
      <c r="L14" s="9" t="s">
        <v>36</v>
      </c>
      <c r="M14" s="11">
        <f t="shared" ref="M14" si="14">AF14</f>
        <v>75</v>
      </c>
      <c r="N14" s="10" t="e">
        <f t="shared" ref="N14" si="15">AG14</f>
        <v>#DIV/0!</v>
      </c>
      <c r="O14" s="9"/>
      <c r="P14" s="12"/>
      <c r="Q14" s="52"/>
      <c r="R14" s="53"/>
      <c r="S14" s="54"/>
      <c r="T14" s="55"/>
      <c r="U14" s="56"/>
      <c r="V14" s="55"/>
      <c r="W14" s="56"/>
      <c r="X14" s="57"/>
      <c r="Z14" s="8">
        <f t="shared" ref="Z14" si="16">IF(I14="A",5,(IF(I14="M",3,(IF(I14="B",1,"")))))</f>
        <v>5</v>
      </c>
      <c r="AA14" s="8">
        <f t="shared" ref="AA14" si="17">IF(J14="A",3,(IF(J14="M",2,IF(J14="b",1,""))))</f>
        <v>3</v>
      </c>
      <c r="AB14" s="8">
        <f t="shared" ref="AB14" si="18">IF(K14="A",5,(IF(K14="M",3,IF(K14="B",1,""))))</f>
        <v>5</v>
      </c>
      <c r="AC14" s="8">
        <f t="shared" ref="AC14" si="19">IF(L14="A",5,(IF(L14="M",3,IF(L14="B",1,""))))</f>
        <v>1</v>
      </c>
      <c r="AD14" s="7">
        <f t="shared" ref="AD14" si="20">O14</f>
        <v>0</v>
      </c>
      <c r="AE14" s="6">
        <f t="shared" ref="AE14" si="21">PRODUCT(Z14:AD14)</f>
        <v>0</v>
      </c>
      <c r="AF14" s="6">
        <f t="shared" ref="AF14" si="22">PRODUCT(Z14:AC14)</f>
        <v>75</v>
      </c>
      <c r="AG14" s="5" t="e">
        <f t="shared" ref="AG14" si="23">M14/$M$9</f>
        <v>#DIV/0!</v>
      </c>
    </row>
    <row r="15" spans="1:33">
      <c r="P15" s="1"/>
      <c r="S15" s="1"/>
      <c r="X15" s="1"/>
    </row>
    <row r="16" spans="1:33">
      <c r="P16" s="1"/>
      <c r="S16" s="1"/>
      <c r="X16" s="1"/>
    </row>
    <row r="17" spans="16:24">
      <c r="P17" s="1"/>
      <c r="S17" s="1"/>
      <c r="X17" s="1"/>
    </row>
    <row r="18" spans="16:24">
      <c r="P18" s="1"/>
      <c r="S18" s="1"/>
      <c r="X18" s="1"/>
    </row>
    <row r="19" spans="16:24">
      <c r="P19" s="1"/>
      <c r="S19" s="1"/>
      <c r="X19" s="1"/>
    </row>
    <row r="20" spans="16:24">
      <c r="P20" s="1"/>
      <c r="S20" s="1"/>
      <c r="X20" s="1"/>
    </row>
    <row r="21" spans="16:24">
      <c r="P21" s="1"/>
      <c r="S21" s="1"/>
      <c r="X21" s="1"/>
    </row>
    <row r="22" spans="16:24">
      <c r="P22" s="1"/>
      <c r="S22" s="1"/>
      <c r="X22" s="1"/>
    </row>
    <row r="23" spans="16:24">
      <c r="P23" s="1"/>
      <c r="S23" s="1"/>
      <c r="X23" s="1"/>
    </row>
    <row r="24" spans="16:24">
      <c r="P24" s="1"/>
      <c r="S24" s="1"/>
      <c r="X24" s="1"/>
    </row>
    <row r="25" spans="16:24">
      <c r="P25" s="1"/>
      <c r="S25" s="1"/>
      <c r="X25" s="1"/>
    </row>
    <row r="26" spans="16:24">
      <c r="P26" s="1"/>
      <c r="S26" s="1"/>
      <c r="X26" s="1"/>
    </row>
    <row r="27" spans="16:24">
      <c r="P27" s="1"/>
      <c r="S27" s="1"/>
      <c r="X27" s="1"/>
    </row>
    <row r="28" spans="16:24">
      <c r="P28" s="1"/>
      <c r="S28" s="1"/>
      <c r="X28" s="1"/>
    </row>
    <row r="29" spans="16:24">
      <c r="P29" s="1"/>
      <c r="S29" s="1"/>
      <c r="X29" s="1"/>
    </row>
    <row r="30" spans="16:24">
      <c r="P30" s="1"/>
      <c r="S30" s="1"/>
      <c r="X30" s="1"/>
    </row>
    <row r="31" spans="16:24">
      <c r="P31" s="1"/>
      <c r="S31" s="1"/>
      <c r="X31" s="1"/>
    </row>
    <row r="32" spans="16:24">
      <c r="P32" s="1"/>
      <c r="S32" s="1"/>
      <c r="X32" s="1"/>
    </row>
    <row r="33" spans="16:24">
      <c r="P33" s="1"/>
      <c r="S33" s="1"/>
      <c r="X33" s="1"/>
    </row>
    <row r="34" spans="16:24">
      <c r="P34" s="1"/>
      <c r="S34" s="1"/>
      <c r="X34" s="1"/>
    </row>
    <row r="35" spans="16:24">
      <c r="P35" s="1"/>
      <c r="S35" s="1"/>
      <c r="X35" s="1"/>
    </row>
    <row r="36" spans="16:24">
      <c r="P36" s="1"/>
      <c r="S36" s="1"/>
      <c r="X36" s="1"/>
    </row>
    <row r="37" spans="16:24">
      <c r="P37" s="1"/>
      <c r="S37" s="1"/>
      <c r="X37" s="1"/>
    </row>
    <row r="38" spans="16:24">
      <c r="P38" s="1"/>
      <c r="S38" s="1"/>
      <c r="X38" s="1"/>
    </row>
    <row r="39" spans="16:24">
      <c r="P39" s="1"/>
      <c r="S39" s="1"/>
      <c r="X39" s="1"/>
    </row>
    <row r="40" spans="16:24">
      <c r="P40" s="1"/>
      <c r="S40" s="1"/>
      <c r="X40" s="1"/>
    </row>
    <row r="41" spans="16:24">
      <c r="P41" s="1"/>
      <c r="S41" s="1"/>
      <c r="X41" s="1"/>
    </row>
    <row r="42" spans="16:24">
      <c r="P42" s="1"/>
      <c r="S42" s="1"/>
      <c r="X42" s="1"/>
    </row>
    <row r="43" spans="16:24">
      <c r="P43" s="1"/>
      <c r="S43" s="1"/>
      <c r="X43" s="1"/>
    </row>
    <row r="44" spans="16:24">
      <c r="P44" s="1"/>
      <c r="S44" s="1"/>
      <c r="X44" s="1"/>
    </row>
    <row r="45" spans="16:24">
      <c r="P45" s="1"/>
      <c r="S45" s="1"/>
      <c r="X45" s="1"/>
    </row>
    <row r="46" spans="16:24">
      <c r="P46" s="1"/>
      <c r="S46" s="1"/>
      <c r="X46" s="1"/>
    </row>
    <row r="47" spans="16:24">
      <c r="P47" s="1"/>
      <c r="S47" s="1"/>
      <c r="X47" s="1"/>
    </row>
    <row r="48" spans="16:24">
      <c r="P48" s="1"/>
      <c r="S48" s="1"/>
      <c r="X48" s="1"/>
    </row>
    <row r="49" spans="16:24">
      <c r="P49" s="1"/>
      <c r="S49" s="1"/>
      <c r="X49" s="1"/>
    </row>
    <row r="50" spans="16:24">
      <c r="P50" s="1"/>
      <c r="S50" s="1"/>
      <c r="X50" s="1"/>
    </row>
    <row r="51" spans="16:24">
      <c r="P51" s="1"/>
      <c r="S51" s="1"/>
      <c r="X51" s="1"/>
    </row>
    <row r="52" spans="16:24">
      <c r="P52" s="1"/>
      <c r="S52" s="1"/>
      <c r="X52" s="1"/>
    </row>
    <row r="53" spans="16:24">
      <c r="P53" s="1"/>
      <c r="S53" s="1"/>
      <c r="X53" s="1"/>
    </row>
    <row r="54" spans="16:24">
      <c r="P54" s="1"/>
      <c r="S54" s="1"/>
      <c r="X54" s="1"/>
    </row>
    <row r="55" spans="16:24">
      <c r="P55" s="1"/>
      <c r="S55" s="1"/>
      <c r="X55" s="1"/>
    </row>
    <row r="56" spans="16:24">
      <c r="P56" s="1"/>
      <c r="S56" s="1"/>
      <c r="X56" s="1"/>
    </row>
    <row r="57" spans="16:24">
      <c r="P57" s="1"/>
      <c r="S57" s="1"/>
      <c r="X57" s="1"/>
    </row>
    <row r="58" spans="16:24">
      <c r="P58" s="1"/>
      <c r="S58" s="1"/>
      <c r="X58" s="1"/>
    </row>
    <row r="59" spans="16:24">
      <c r="P59" s="1"/>
      <c r="S59" s="1"/>
      <c r="X59" s="1"/>
    </row>
    <row r="60" spans="16:24">
      <c r="P60" s="1"/>
      <c r="S60" s="1"/>
      <c r="X60" s="1"/>
    </row>
    <row r="61" spans="16:24">
      <c r="P61" s="1"/>
      <c r="S61" s="1"/>
      <c r="X61" s="1"/>
    </row>
    <row r="62" spans="16:24">
      <c r="P62" s="1"/>
      <c r="S62" s="1"/>
      <c r="X62" s="1"/>
    </row>
    <row r="63" spans="16:24">
      <c r="P63" s="1"/>
      <c r="S63" s="1"/>
      <c r="X63" s="1"/>
    </row>
    <row r="64" spans="16:24">
      <c r="P64" s="1"/>
      <c r="S64" s="1"/>
      <c r="X64" s="1"/>
    </row>
    <row r="65" spans="16:24">
      <c r="P65" s="1"/>
      <c r="S65" s="1"/>
      <c r="X65" s="1"/>
    </row>
    <row r="66" spans="16:24">
      <c r="P66" s="1"/>
      <c r="S66" s="1"/>
      <c r="X66" s="1"/>
    </row>
    <row r="67" spans="16:24">
      <c r="P67" s="1"/>
      <c r="S67" s="1"/>
      <c r="X67" s="1"/>
    </row>
    <row r="68" spans="16:24">
      <c r="P68" s="1"/>
      <c r="S68" s="1"/>
      <c r="X68" s="1"/>
    </row>
    <row r="69" spans="16:24">
      <c r="P69" s="1"/>
      <c r="S69" s="1"/>
      <c r="X69" s="1"/>
    </row>
    <row r="70" spans="16:24">
      <c r="P70" s="1"/>
      <c r="S70" s="1"/>
      <c r="X70" s="1"/>
    </row>
    <row r="71" spans="16:24">
      <c r="P71" s="1"/>
      <c r="S71" s="1"/>
      <c r="X71" s="1"/>
    </row>
    <row r="72" spans="16:24">
      <c r="P72" s="1"/>
      <c r="S72" s="1"/>
      <c r="X72" s="1"/>
    </row>
    <row r="73" spans="16:24">
      <c r="P73" s="1"/>
      <c r="S73" s="1"/>
      <c r="X73" s="1"/>
    </row>
    <row r="74" spans="16:24">
      <c r="P74" s="1"/>
      <c r="S74" s="1"/>
      <c r="X74" s="1"/>
    </row>
    <row r="75" spans="16:24">
      <c r="P75" s="1"/>
      <c r="S75" s="1"/>
      <c r="X75" s="1"/>
    </row>
    <row r="76" spans="16:24">
      <c r="P76" s="1"/>
      <c r="S76" s="1"/>
      <c r="X76" s="1"/>
    </row>
    <row r="77" spans="16:24">
      <c r="P77" s="1"/>
      <c r="S77" s="1"/>
      <c r="X77" s="1"/>
    </row>
    <row r="78" spans="16:24">
      <c r="P78" s="1"/>
      <c r="S78" s="1"/>
      <c r="X78" s="1"/>
    </row>
    <row r="79" spans="16:24">
      <c r="P79" s="1"/>
      <c r="S79" s="1"/>
      <c r="X79" s="1"/>
    </row>
    <row r="80" spans="16:24">
      <c r="P80" s="1"/>
      <c r="S80" s="1"/>
      <c r="X80" s="1"/>
    </row>
    <row r="81" spans="16:24">
      <c r="P81" s="1"/>
      <c r="S81" s="1"/>
      <c r="X81" s="1"/>
    </row>
    <row r="82" spans="16:24">
      <c r="P82" s="1"/>
      <c r="S82" s="1"/>
      <c r="X82" s="1"/>
    </row>
    <row r="83" spans="16:24">
      <c r="P83" s="1"/>
      <c r="S83" s="1"/>
      <c r="X83" s="1"/>
    </row>
    <row r="84" spans="16:24">
      <c r="P84" s="1"/>
      <c r="S84" s="1"/>
      <c r="X84" s="1"/>
    </row>
    <row r="85" spans="16:24">
      <c r="P85" s="1"/>
      <c r="S85" s="1"/>
      <c r="X85" s="1"/>
    </row>
    <row r="86" spans="16:24">
      <c r="P86" s="1"/>
      <c r="S86" s="1"/>
      <c r="X86" s="1"/>
    </row>
    <row r="87" spans="16:24">
      <c r="P87" s="1"/>
      <c r="S87" s="1"/>
      <c r="X87" s="1"/>
    </row>
    <row r="88" spans="16:24">
      <c r="P88" s="1"/>
      <c r="S88" s="1"/>
      <c r="X88" s="1"/>
    </row>
    <row r="89" spans="16:24">
      <c r="P89" s="1"/>
      <c r="S89" s="1"/>
      <c r="X89" s="1"/>
    </row>
    <row r="90" spans="16:24">
      <c r="P90" s="1"/>
      <c r="S90" s="1"/>
      <c r="X90" s="1"/>
    </row>
    <row r="91" spans="16:24">
      <c r="P91" s="1"/>
      <c r="S91" s="1"/>
      <c r="X91" s="1"/>
    </row>
    <row r="92" spans="16:24">
      <c r="P92" s="1"/>
      <c r="S92" s="1"/>
      <c r="X92" s="1"/>
    </row>
    <row r="93" spans="16:24">
      <c r="P93" s="1"/>
      <c r="S93" s="1"/>
      <c r="X93" s="1"/>
    </row>
    <row r="94" spans="16:24">
      <c r="P94" s="1"/>
      <c r="S94" s="1"/>
      <c r="X94" s="1"/>
    </row>
    <row r="95" spans="16:24">
      <c r="P95" s="1"/>
      <c r="S95" s="1"/>
      <c r="X95" s="1"/>
    </row>
    <row r="96" spans="16:24">
      <c r="P96" s="1"/>
      <c r="S96" s="1"/>
      <c r="X96" s="1"/>
    </row>
    <row r="97" spans="16:24">
      <c r="P97" s="1"/>
      <c r="S97" s="1"/>
      <c r="X97" s="1"/>
    </row>
    <row r="98" spans="16:24">
      <c r="P98" s="1"/>
      <c r="S98" s="1"/>
      <c r="X98" s="1"/>
    </row>
    <row r="99" spans="16:24">
      <c r="P99" s="1"/>
      <c r="S99" s="1"/>
      <c r="X99" s="1"/>
    </row>
    <row r="100" spans="16:24">
      <c r="P100" s="1"/>
      <c r="S100" s="1"/>
      <c r="X100" s="1"/>
    </row>
    <row r="101" spans="16:24">
      <c r="P101" s="1"/>
      <c r="S101" s="1"/>
      <c r="X101" s="1"/>
    </row>
    <row r="102" spans="16:24">
      <c r="P102" s="1"/>
      <c r="S102" s="1"/>
      <c r="X102" s="1"/>
    </row>
    <row r="103" spans="16:24">
      <c r="P103" s="1"/>
      <c r="S103" s="1"/>
      <c r="X103" s="1"/>
    </row>
    <row r="104" spans="16:24">
      <c r="P104" s="1"/>
      <c r="S104" s="1"/>
      <c r="X104" s="1"/>
    </row>
    <row r="105" spans="16:24">
      <c r="P105" s="1"/>
      <c r="S105" s="1"/>
      <c r="X105" s="1"/>
    </row>
    <row r="106" spans="16:24">
      <c r="P106" s="1"/>
      <c r="S106" s="1"/>
      <c r="X106" s="1"/>
    </row>
    <row r="107" spans="16:24">
      <c r="P107" s="1"/>
      <c r="S107" s="1"/>
      <c r="X107" s="1"/>
    </row>
    <row r="108" spans="16:24">
      <c r="P108" s="1"/>
      <c r="S108" s="1"/>
      <c r="X108" s="1"/>
    </row>
    <row r="109" spans="16:24">
      <c r="P109" s="1"/>
      <c r="S109" s="1"/>
      <c r="X109" s="1"/>
    </row>
    <row r="110" spans="16:24">
      <c r="P110" s="1"/>
      <c r="S110" s="1"/>
      <c r="X110" s="1"/>
    </row>
    <row r="111" spans="16:24">
      <c r="P111" s="1"/>
      <c r="S111" s="1"/>
      <c r="X111" s="1"/>
    </row>
    <row r="112" spans="16:24">
      <c r="P112" s="1"/>
      <c r="S112" s="1"/>
      <c r="X112" s="1"/>
    </row>
    <row r="113" spans="16:24">
      <c r="P113" s="1"/>
      <c r="S113" s="1"/>
      <c r="X113" s="1"/>
    </row>
    <row r="114" spans="16:24">
      <c r="P114" s="1"/>
      <c r="S114" s="1"/>
      <c r="X114" s="1"/>
    </row>
    <row r="115" spans="16:24">
      <c r="P115" s="1"/>
      <c r="S115" s="1"/>
      <c r="X115" s="1"/>
    </row>
    <row r="116" spans="16:24">
      <c r="P116" s="1"/>
      <c r="S116" s="1"/>
      <c r="X116" s="1"/>
    </row>
    <row r="117" spans="16:24">
      <c r="P117" s="1"/>
      <c r="S117" s="1"/>
      <c r="X117" s="1"/>
    </row>
    <row r="118" spans="16:24">
      <c r="P118" s="1"/>
      <c r="S118" s="1"/>
      <c r="X118" s="1"/>
    </row>
    <row r="119" spans="16:24">
      <c r="P119" s="1"/>
      <c r="S119" s="1"/>
      <c r="X119" s="1"/>
    </row>
    <row r="120" spans="16:24">
      <c r="P120" s="1"/>
      <c r="S120" s="1"/>
      <c r="X120" s="1"/>
    </row>
    <row r="121" spans="16:24">
      <c r="P121" s="1"/>
      <c r="S121" s="1"/>
      <c r="X121" s="1"/>
    </row>
    <row r="122" spans="16:24">
      <c r="P122" s="1"/>
      <c r="S122" s="1"/>
      <c r="X122" s="1"/>
    </row>
    <row r="123" spans="16:24">
      <c r="P123" s="1"/>
      <c r="S123" s="1"/>
      <c r="X123" s="1"/>
    </row>
    <row r="124" spans="16:24">
      <c r="P124" s="1"/>
      <c r="S124" s="1"/>
      <c r="X124" s="1"/>
    </row>
    <row r="125" spans="16:24">
      <c r="P125" s="1"/>
      <c r="S125" s="1"/>
      <c r="X125" s="1"/>
    </row>
    <row r="126" spans="16:24">
      <c r="P126" s="1"/>
      <c r="S126" s="1"/>
      <c r="X126" s="1"/>
    </row>
    <row r="127" spans="16:24">
      <c r="P127" s="1"/>
      <c r="S127" s="1"/>
      <c r="X127" s="1"/>
    </row>
    <row r="128" spans="16:24">
      <c r="P128" s="1"/>
      <c r="S128" s="1"/>
      <c r="X128" s="1"/>
    </row>
    <row r="129" spans="16:24">
      <c r="P129" s="1"/>
      <c r="S129" s="1"/>
      <c r="X129" s="1"/>
    </row>
    <row r="130" spans="16:24">
      <c r="P130" s="1"/>
      <c r="S130" s="1"/>
      <c r="X130" s="1"/>
    </row>
    <row r="131" spans="16:24">
      <c r="P131" s="1"/>
      <c r="S131" s="1"/>
      <c r="X131" s="1"/>
    </row>
    <row r="132" spans="16:24">
      <c r="P132" s="1"/>
      <c r="S132" s="1"/>
      <c r="X132" s="1"/>
    </row>
    <row r="133" spans="16:24">
      <c r="P133" s="1"/>
      <c r="S133" s="1"/>
      <c r="X133" s="1"/>
    </row>
    <row r="134" spans="16:24">
      <c r="P134" s="1"/>
      <c r="S134" s="1"/>
      <c r="X134" s="1"/>
    </row>
    <row r="135" spans="16:24">
      <c r="P135" s="1"/>
      <c r="S135" s="1"/>
      <c r="X135" s="1"/>
    </row>
    <row r="136" spans="16:24">
      <c r="P136" s="1"/>
      <c r="S136" s="1"/>
      <c r="X136" s="1"/>
    </row>
    <row r="137" spans="16:24">
      <c r="P137" s="1"/>
      <c r="S137" s="1"/>
      <c r="X137" s="1"/>
    </row>
    <row r="138" spans="16:24">
      <c r="P138" s="1"/>
      <c r="S138" s="1"/>
      <c r="X138" s="1"/>
    </row>
    <row r="139" spans="16:24">
      <c r="P139" s="1"/>
      <c r="S139" s="1"/>
      <c r="X139" s="1"/>
    </row>
    <row r="140" spans="16:24">
      <c r="P140" s="1"/>
      <c r="S140" s="1"/>
      <c r="X140" s="1"/>
    </row>
    <row r="141" spans="16:24">
      <c r="P141" s="1"/>
      <c r="S141" s="1"/>
      <c r="X141" s="1"/>
    </row>
    <row r="142" spans="16:24">
      <c r="P142" s="1"/>
      <c r="S142" s="1"/>
      <c r="X142" s="1"/>
    </row>
    <row r="143" spans="16:24">
      <c r="P143" s="1"/>
      <c r="S143" s="1"/>
      <c r="X143" s="1"/>
    </row>
    <row r="144" spans="16:24">
      <c r="P144" s="1"/>
      <c r="S144" s="1"/>
      <c r="X144" s="1"/>
    </row>
    <row r="145" spans="16:24">
      <c r="P145" s="1"/>
      <c r="S145" s="1"/>
      <c r="X145" s="1"/>
    </row>
    <row r="146" spans="16:24">
      <c r="P146" s="1"/>
      <c r="S146" s="1"/>
      <c r="X146" s="1"/>
    </row>
    <row r="147" spans="16:24">
      <c r="P147" s="1"/>
      <c r="S147" s="1"/>
      <c r="X147" s="1"/>
    </row>
    <row r="148" spans="16:24">
      <c r="P148" s="1"/>
      <c r="S148" s="1"/>
      <c r="X148" s="1"/>
    </row>
    <row r="149" spans="16:24">
      <c r="P149" s="1"/>
      <c r="S149" s="1"/>
      <c r="X149" s="1"/>
    </row>
    <row r="150" spans="16:24">
      <c r="P150" s="1"/>
      <c r="S150" s="1"/>
      <c r="X150" s="1"/>
    </row>
    <row r="151" spans="16:24">
      <c r="P151" s="1"/>
      <c r="S151" s="1"/>
      <c r="X151" s="1"/>
    </row>
    <row r="152" spans="16:24">
      <c r="P152" s="1"/>
      <c r="S152" s="1"/>
      <c r="X152" s="1"/>
    </row>
    <row r="153" spans="16:24">
      <c r="P153" s="1"/>
      <c r="S153" s="1"/>
      <c r="X153" s="1"/>
    </row>
    <row r="154" spans="16:24">
      <c r="P154" s="1"/>
      <c r="S154" s="1"/>
      <c r="X154" s="1"/>
    </row>
    <row r="155" spans="16:24">
      <c r="P155" s="1"/>
      <c r="S155" s="1"/>
      <c r="X155" s="1"/>
    </row>
    <row r="156" spans="16:24">
      <c r="P156" s="1"/>
      <c r="S156" s="1"/>
      <c r="X156" s="1"/>
    </row>
    <row r="157" spans="16:24">
      <c r="P157" s="1"/>
      <c r="S157" s="1"/>
      <c r="X157" s="1"/>
    </row>
    <row r="158" spans="16:24">
      <c r="P158" s="1"/>
      <c r="S158" s="1"/>
      <c r="X158" s="1"/>
    </row>
    <row r="159" spans="16:24">
      <c r="P159" s="1"/>
      <c r="S159" s="1"/>
      <c r="X159" s="1"/>
    </row>
    <row r="160" spans="16:24">
      <c r="P160" s="1"/>
      <c r="S160" s="1"/>
      <c r="X160" s="1"/>
    </row>
    <row r="161" spans="16:24">
      <c r="P161" s="1"/>
      <c r="S161" s="1"/>
      <c r="X161" s="1"/>
    </row>
    <row r="162" spans="16:24">
      <c r="P162" s="1"/>
      <c r="S162" s="1"/>
      <c r="X162" s="1"/>
    </row>
    <row r="163" spans="16:24">
      <c r="P163" s="1"/>
      <c r="S163" s="1"/>
      <c r="X163" s="1"/>
    </row>
    <row r="164" spans="16:24">
      <c r="P164" s="1"/>
      <c r="S164" s="1"/>
      <c r="X164" s="1"/>
    </row>
    <row r="165" spans="16:24">
      <c r="P165" s="1"/>
      <c r="S165" s="1"/>
      <c r="X165" s="1"/>
    </row>
    <row r="166" spans="16:24">
      <c r="P166" s="1"/>
      <c r="S166" s="1"/>
      <c r="X166" s="1"/>
    </row>
    <row r="167" spans="16:24">
      <c r="P167" s="1"/>
      <c r="S167" s="1"/>
      <c r="X167" s="1"/>
    </row>
    <row r="168" spans="16:24">
      <c r="P168" s="1"/>
      <c r="S168" s="1"/>
      <c r="X168" s="1"/>
    </row>
    <row r="169" spans="16:24">
      <c r="P169" s="1"/>
      <c r="S169" s="1"/>
      <c r="X169" s="1"/>
    </row>
    <row r="170" spans="16:24">
      <c r="P170" s="1"/>
      <c r="S170" s="1"/>
      <c r="X170" s="1"/>
    </row>
    <row r="171" spans="16:24">
      <c r="P171" s="1"/>
      <c r="S171" s="1"/>
      <c r="X171" s="1"/>
    </row>
    <row r="172" spans="16:24">
      <c r="P172" s="1"/>
      <c r="S172" s="1"/>
      <c r="X172" s="1"/>
    </row>
    <row r="173" spans="16:24">
      <c r="P173" s="1"/>
      <c r="S173" s="1"/>
      <c r="X173" s="1"/>
    </row>
    <row r="174" spans="16:24">
      <c r="P174" s="1"/>
      <c r="S174" s="1"/>
      <c r="X174" s="1"/>
    </row>
    <row r="175" spans="16:24">
      <c r="P175" s="1"/>
      <c r="S175" s="1"/>
      <c r="X175" s="1"/>
    </row>
    <row r="176" spans="16:24">
      <c r="P176" s="1"/>
      <c r="S176" s="1"/>
      <c r="X176" s="1"/>
    </row>
    <row r="177" spans="16:24">
      <c r="P177" s="1"/>
      <c r="S177" s="1"/>
      <c r="X177" s="1"/>
    </row>
    <row r="178" spans="16:24">
      <c r="P178" s="1"/>
      <c r="S178" s="1"/>
      <c r="X178" s="1"/>
    </row>
    <row r="179" spans="16:24">
      <c r="P179" s="1"/>
      <c r="S179" s="1"/>
      <c r="X179" s="1"/>
    </row>
    <row r="180" spans="16:24">
      <c r="P180" s="1"/>
      <c r="S180" s="1"/>
      <c r="X180" s="1"/>
    </row>
    <row r="181" spans="16:24">
      <c r="P181" s="1"/>
      <c r="S181" s="1"/>
      <c r="X181" s="1"/>
    </row>
    <row r="182" spans="16:24">
      <c r="P182" s="1"/>
      <c r="S182" s="1"/>
      <c r="X182" s="1"/>
    </row>
    <row r="183" spans="16:24">
      <c r="P183" s="1"/>
      <c r="S183" s="1"/>
      <c r="X183" s="1"/>
    </row>
    <row r="184" spans="16:24">
      <c r="P184" s="1"/>
      <c r="S184" s="1"/>
      <c r="X184" s="1"/>
    </row>
    <row r="185" spans="16:24">
      <c r="P185" s="1"/>
      <c r="S185" s="1"/>
      <c r="X185" s="1"/>
    </row>
    <row r="186" spans="16:24">
      <c r="P186" s="1"/>
      <c r="S186" s="1"/>
      <c r="X186" s="1"/>
    </row>
    <row r="187" spans="16:24">
      <c r="P187" s="1"/>
      <c r="S187" s="1"/>
      <c r="X187" s="1"/>
    </row>
    <row r="188" spans="16:24">
      <c r="P188" s="1"/>
      <c r="S188" s="1"/>
      <c r="X188" s="1"/>
    </row>
    <row r="189" spans="16:24">
      <c r="P189" s="1"/>
      <c r="S189" s="1"/>
      <c r="X189" s="1"/>
    </row>
    <row r="190" spans="16:24">
      <c r="P190" s="1"/>
      <c r="S190" s="1"/>
      <c r="X190" s="1"/>
    </row>
    <row r="191" spans="16:24">
      <c r="P191" s="1"/>
      <c r="S191" s="1"/>
      <c r="X191" s="1"/>
    </row>
    <row r="192" spans="16:24">
      <c r="P192" s="1"/>
      <c r="S192" s="1"/>
      <c r="X192" s="1"/>
    </row>
    <row r="193" spans="16:24">
      <c r="P193" s="1"/>
      <c r="S193" s="1"/>
      <c r="X193" s="1"/>
    </row>
    <row r="194" spans="16:24">
      <c r="P194" s="1"/>
      <c r="S194" s="1"/>
      <c r="X194" s="1"/>
    </row>
    <row r="195" spans="16:24">
      <c r="P195" s="1"/>
      <c r="S195" s="1"/>
      <c r="X195" s="1"/>
    </row>
    <row r="196" spans="16:24">
      <c r="P196" s="1"/>
      <c r="S196" s="1"/>
      <c r="X196" s="1"/>
    </row>
    <row r="197" spans="16:24">
      <c r="P197" s="1"/>
      <c r="S197" s="1"/>
      <c r="X197" s="1"/>
    </row>
    <row r="198" spans="16:24">
      <c r="P198" s="1"/>
      <c r="S198" s="1"/>
      <c r="X198" s="1"/>
    </row>
    <row r="199" spans="16:24">
      <c r="P199" s="1"/>
      <c r="S199" s="1"/>
      <c r="X199" s="1"/>
    </row>
    <row r="200" spans="16:24">
      <c r="P200" s="1"/>
      <c r="S200" s="1"/>
      <c r="X200" s="1"/>
    </row>
    <row r="201" spans="16:24">
      <c r="P201" s="1"/>
      <c r="S201" s="1"/>
      <c r="X201" s="1"/>
    </row>
    <row r="202" spans="16:24">
      <c r="P202" s="1"/>
      <c r="S202" s="1"/>
      <c r="X202" s="1"/>
    </row>
    <row r="203" spans="16:24">
      <c r="P203" s="1"/>
      <c r="S203" s="1"/>
      <c r="X203" s="1"/>
    </row>
    <row r="204" spans="16:24">
      <c r="P204" s="1"/>
      <c r="S204" s="1"/>
      <c r="X204" s="1"/>
    </row>
    <row r="205" spans="16:24">
      <c r="P205" s="1"/>
      <c r="S205" s="1"/>
      <c r="X205" s="1"/>
    </row>
    <row r="206" spans="16:24">
      <c r="P206" s="1"/>
      <c r="S206" s="1"/>
      <c r="X206" s="1"/>
    </row>
    <row r="207" spans="16:24">
      <c r="P207" s="1"/>
      <c r="S207" s="1"/>
      <c r="X207" s="1"/>
    </row>
    <row r="208" spans="16:24">
      <c r="P208" s="1"/>
      <c r="S208" s="1"/>
      <c r="X208" s="1"/>
    </row>
    <row r="209" spans="16:24">
      <c r="P209" s="1"/>
      <c r="S209" s="1"/>
      <c r="X209" s="1"/>
    </row>
    <row r="210" spans="16:24">
      <c r="P210" s="1"/>
      <c r="S210" s="1"/>
      <c r="X210" s="1"/>
    </row>
    <row r="211" spans="16:24">
      <c r="P211" s="1"/>
      <c r="S211" s="1"/>
      <c r="X211" s="1"/>
    </row>
    <row r="212" spans="16:24">
      <c r="P212" s="1"/>
      <c r="S212" s="1"/>
      <c r="X212" s="1"/>
    </row>
    <row r="213" spans="16:24">
      <c r="P213" s="1"/>
      <c r="S213" s="1"/>
      <c r="X213" s="1"/>
    </row>
    <row r="214" spans="16:24">
      <c r="P214" s="1"/>
      <c r="S214" s="1"/>
      <c r="X214" s="1"/>
    </row>
    <row r="215" spans="16:24">
      <c r="P215" s="1"/>
      <c r="S215" s="1"/>
      <c r="X215" s="1"/>
    </row>
  </sheetData>
  <mergeCells count="5">
    <mergeCell ref="I1:K1"/>
    <mergeCell ref="I2:K2"/>
    <mergeCell ref="I3:K3"/>
    <mergeCell ref="I7:X7"/>
    <mergeCell ref="Z8:AD8"/>
  </mergeCells>
  <conditionalFormatting sqref="A10:H14">
    <cfRule type="cellIs" dxfId="33" priority="1" stopIfTrue="1" operator="notEqual">
      <formula>0</formula>
    </cfRule>
  </conditionalFormatting>
  <conditionalFormatting sqref="I10:L14">
    <cfRule type="cellIs" dxfId="32" priority="4" stopIfTrue="1" operator="notEqual">
      <formula>0</formula>
    </cfRule>
  </conditionalFormatting>
  <conditionalFormatting sqref="M10:N14 P10:Q14 S10:S14">
    <cfRule type="cellIs" dxfId="31" priority="23" stopIfTrue="1" operator="equal">
      <formula>0</formula>
    </cfRule>
    <cfRule type="cellIs" dxfId="30" priority="24" stopIfTrue="1" operator="greaterThan">
      <formula>0</formula>
    </cfRule>
  </conditionalFormatting>
  <conditionalFormatting sqref="O10:O14">
    <cfRule type="cellIs" dxfId="29" priority="25" stopIfTrue="1" operator="notEqual">
      <formula>0</formula>
    </cfRule>
  </conditionalFormatting>
  <conditionalFormatting sqref="R10:R14">
    <cfRule type="cellIs" dxfId="28" priority="20" stopIfTrue="1" operator="notEqual">
      <formula>0</formula>
    </cfRule>
  </conditionalFormatting>
  <conditionalFormatting sqref="T10:T14">
    <cfRule type="cellIs" dxfId="27" priority="21" stopIfTrue="1" operator="notEqual">
      <formula>0</formula>
    </cfRule>
  </conditionalFormatting>
  <conditionalFormatting sqref="U10:U14 W10:W14">
    <cfRule type="cellIs" dxfId="26" priority="18" stopIfTrue="1" operator="notEqual">
      <formula>0</formula>
    </cfRule>
    <cfRule type="cellIs" dxfId="25" priority="19" stopIfTrue="1" operator="equal">
      <formula>0</formula>
    </cfRule>
  </conditionalFormatting>
  <conditionalFormatting sqref="V10:V14">
    <cfRule type="cellIs" dxfId="24" priority="22" stopIfTrue="1" operator="greaterThan">
      <formula>0</formula>
    </cfRule>
  </conditionalFormatting>
  <pageMargins left="0.70866141732283472" right="0.70866141732283472" top="0.74803149606299213" bottom="0.74803149606299213" header="0.31496062992125984" footer="0.31496062992125984"/>
  <pageSetup paperSize="9" scale="49" orientation="landscape" r:id="rId1"/>
  <headerFooter>
    <oddHeader>&amp;LComune di Pombia</oddHeader>
    <oddFooter>&amp;RTorino 26/01/2022</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16"/>
  <sheetViews>
    <sheetView tabSelected="1" topLeftCell="B6" zoomScale="70" zoomScaleNormal="70" workbookViewId="0">
      <selection activeCell="M9" sqref="M9"/>
    </sheetView>
  </sheetViews>
  <sheetFormatPr defaultColWidth="9.140625" defaultRowHeight="12.75"/>
  <cols>
    <col min="1" max="1" width="9.7109375" style="4" hidden="1" customWidth="1"/>
    <col min="2" max="2" width="20.140625" style="44" customWidth="1"/>
    <col min="3" max="3" width="9" style="4" hidden="1" customWidth="1"/>
    <col min="4" max="4" width="25.28515625" style="44" customWidth="1"/>
    <col min="5" max="5" width="9.140625" style="44"/>
    <col min="6" max="6" width="69" style="1" customWidth="1"/>
    <col min="7" max="7" width="54.85546875" style="1" customWidth="1"/>
    <col min="8" max="8" width="36.7109375" style="50" customWidth="1"/>
    <col min="9" max="12" width="7" style="1" customWidth="1"/>
    <col min="13" max="13" width="11.140625" style="1" customWidth="1"/>
    <col min="14" max="14" width="10.42578125" style="1" hidden="1" customWidth="1"/>
    <col min="15" max="15" width="8.140625" style="1" hidden="1" customWidth="1"/>
    <col min="16" max="16" width="6.7109375" style="3" hidden="1" customWidth="1"/>
    <col min="17" max="17" width="15.42578125" style="1" hidden="1" customWidth="1"/>
    <col min="18" max="18" width="0.28515625" style="1" hidden="1" customWidth="1"/>
    <col min="19" max="19" width="6.42578125" style="3" hidden="1" customWidth="1"/>
    <col min="20" max="20" width="0.140625" style="1" hidden="1" customWidth="1"/>
    <col min="21" max="21" width="6.42578125" style="1" hidden="1" customWidth="1"/>
    <col min="22" max="22" width="7.28515625" style="1" hidden="1" customWidth="1"/>
    <col min="23" max="23" width="6.42578125" style="1" hidden="1" customWidth="1"/>
    <col min="24" max="24" width="10.140625" style="3" hidden="1" customWidth="1"/>
    <col min="25" max="25" width="17.7109375" style="1" hidden="1" customWidth="1"/>
    <col min="26" max="26" width="2.28515625" style="1" hidden="1" customWidth="1"/>
    <col min="27" max="29" width="2.42578125" style="1" hidden="1" customWidth="1"/>
    <col min="30" max="30" width="5.28515625" style="2" hidden="1" customWidth="1"/>
    <col min="31" max="31" width="7.140625" style="1" hidden="1" customWidth="1"/>
    <col min="32" max="32" width="8" style="1" hidden="1" customWidth="1"/>
    <col min="33" max="33" width="13.42578125" style="1" hidden="1" customWidth="1"/>
    <col min="34" max="34" width="51.85546875" style="1" customWidth="1"/>
    <col min="35" max="16384" width="9.140625" style="1"/>
  </cols>
  <sheetData>
    <row r="1" spans="1:33" s="26" customFormat="1" ht="14.25" hidden="1" customHeight="1">
      <c r="A1" s="29"/>
      <c r="B1" s="42"/>
      <c r="C1" s="29"/>
      <c r="D1" s="42"/>
      <c r="E1" s="42"/>
      <c r="F1" s="38" t="s">
        <v>24</v>
      </c>
      <c r="G1" s="37"/>
      <c r="H1" s="45"/>
      <c r="I1" s="122"/>
      <c r="J1" s="122"/>
      <c r="K1" s="122"/>
      <c r="L1" s="29"/>
      <c r="M1" s="29"/>
      <c r="N1" s="29"/>
      <c r="O1" s="29"/>
      <c r="P1" s="29"/>
      <c r="Q1" s="29"/>
      <c r="AD1" s="27"/>
    </row>
    <row r="2" spans="1:33" s="26" customFormat="1" ht="14.25" hidden="1" customHeight="1">
      <c r="A2" s="29"/>
      <c r="B2" s="42"/>
      <c r="C2" s="29"/>
      <c r="D2" s="42"/>
      <c r="E2" s="42"/>
      <c r="F2" s="39" t="s">
        <v>23</v>
      </c>
      <c r="G2" s="36"/>
      <c r="H2" s="46"/>
      <c r="I2" s="123" t="str">
        <f>IF(P9&gt;0,I1/P9,"0")</f>
        <v>0</v>
      </c>
      <c r="J2" s="123" t="str">
        <f>IF(O9&gt;0,J1/O9,"0")</f>
        <v>0</v>
      </c>
      <c r="K2" s="123" t="str">
        <f>IF(P9&gt;0,K1/P9,"0")</f>
        <v>0</v>
      </c>
      <c r="L2" s="29"/>
      <c r="M2" s="29"/>
      <c r="N2" s="29"/>
      <c r="O2" s="29"/>
      <c r="P2" s="29"/>
      <c r="Q2" s="29"/>
      <c r="AD2" s="27"/>
    </row>
    <row r="3" spans="1:33" s="26" customFormat="1" ht="50.25" hidden="1" customHeight="1">
      <c r="A3" s="29"/>
      <c r="B3" s="42"/>
      <c r="C3" s="29"/>
      <c r="D3" s="42"/>
      <c r="E3" s="42"/>
      <c r="F3" s="39" t="s">
        <v>22</v>
      </c>
      <c r="G3" s="36"/>
      <c r="H3" s="46"/>
      <c r="I3" s="124" t="str">
        <f>IF($P$9&gt;0,S9/$P$9,"0")</f>
        <v>0</v>
      </c>
      <c r="J3" s="124" t="str">
        <f>IF($O$9&gt;0,S9/$O$9,"0")</f>
        <v>0</v>
      </c>
      <c r="K3" s="124" t="str">
        <f>IF($O$9&gt;0,T9/$O$9,"0")</f>
        <v>0</v>
      </c>
      <c r="L3" s="29"/>
      <c r="M3" s="29"/>
      <c r="N3" s="29"/>
      <c r="O3" s="29"/>
      <c r="P3" s="29"/>
      <c r="Q3" s="29"/>
      <c r="AD3" s="27"/>
    </row>
    <row r="4" spans="1:33" s="26" customFormat="1" ht="14.25" hidden="1">
      <c r="A4" s="29"/>
      <c r="B4" s="42"/>
      <c r="C4" s="29"/>
      <c r="D4" s="42"/>
      <c r="E4" s="42"/>
      <c r="F4" s="33"/>
      <c r="G4" s="35" t="s">
        <v>21</v>
      </c>
      <c r="H4" s="47"/>
      <c r="J4" s="29"/>
      <c r="K4" s="29"/>
      <c r="L4" s="29"/>
      <c r="M4" s="29"/>
      <c r="N4" s="34" t="str">
        <f>IF($M$9&gt;0,Z9/$M$9,"0")</f>
        <v>0</v>
      </c>
      <c r="O4" s="29"/>
      <c r="P4" s="30"/>
      <c r="Q4" s="29"/>
      <c r="X4" s="28"/>
      <c r="AD4" s="27"/>
    </row>
    <row r="5" spans="1:33" s="26" customFormat="1" ht="15" hidden="1" thickBot="1">
      <c r="A5" s="29"/>
      <c r="B5" s="42"/>
      <c r="C5" s="29"/>
      <c r="D5" s="42"/>
      <c r="E5" s="42"/>
      <c r="F5" s="33"/>
      <c r="G5" s="32" t="s">
        <v>20</v>
      </c>
      <c r="H5" s="47"/>
      <c r="J5" s="29"/>
      <c r="K5" s="29"/>
      <c r="L5" s="29"/>
      <c r="M5" s="29"/>
      <c r="N5" s="31" t="str">
        <f>IF($M$9&gt;0,AF9/$M$9,"0")</f>
        <v>0</v>
      </c>
      <c r="O5" s="29"/>
      <c r="P5" s="30"/>
      <c r="Q5" s="29"/>
      <c r="X5" s="28"/>
      <c r="AD5" s="27"/>
    </row>
    <row r="6" spans="1:33" ht="19.5" customHeight="1" thickBot="1">
      <c r="A6" s="25"/>
      <c r="B6" s="43"/>
      <c r="C6" s="25"/>
      <c r="D6" s="43"/>
      <c r="E6" s="43"/>
      <c r="F6" s="22"/>
      <c r="G6" s="22"/>
      <c r="H6" s="48"/>
      <c r="I6" s="24"/>
      <c r="J6" s="22"/>
      <c r="K6" s="22"/>
      <c r="L6" s="22"/>
      <c r="M6" s="22"/>
      <c r="N6" s="22"/>
      <c r="O6" s="22"/>
      <c r="P6" s="23"/>
      <c r="Q6" s="22"/>
    </row>
    <row r="7" spans="1:33" ht="33.75" customHeight="1" thickBot="1">
      <c r="A7" s="21"/>
      <c r="B7" s="62"/>
      <c r="C7" s="63"/>
      <c r="D7" s="64"/>
      <c r="E7" s="64"/>
      <c r="F7" s="65" t="s">
        <v>31</v>
      </c>
      <c r="G7" s="66"/>
      <c r="H7" s="66"/>
      <c r="I7" s="125" t="s">
        <v>32</v>
      </c>
      <c r="J7" s="125"/>
      <c r="K7" s="125"/>
      <c r="L7" s="125"/>
      <c r="M7" s="125"/>
      <c r="N7" s="125"/>
      <c r="O7" s="125"/>
      <c r="P7" s="125"/>
      <c r="Q7" s="125"/>
      <c r="R7" s="125"/>
      <c r="S7" s="125"/>
      <c r="T7" s="125"/>
      <c r="U7" s="125"/>
      <c r="V7" s="125"/>
      <c r="W7" s="125"/>
      <c r="X7" s="126"/>
    </row>
    <row r="8" spans="1:33" ht="152.25" customHeight="1">
      <c r="A8" s="59" t="s">
        <v>19</v>
      </c>
      <c r="B8" s="67" t="s">
        <v>25</v>
      </c>
      <c r="C8" s="68" t="s">
        <v>26</v>
      </c>
      <c r="D8" s="68" t="s">
        <v>29</v>
      </c>
      <c r="E8" s="68" t="s">
        <v>30</v>
      </c>
      <c r="F8" s="69" t="s">
        <v>27</v>
      </c>
      <c r="G8" s="69" t="s">
        <v>28</v>
      </c>
      <c r="H8" s="69" t="s">
        <v>18</v>
      </c>
      <c r="I8" s="68" t="s">
        <v>33</v>
      </c>
      <c r="J8" s="68" t="s">
        <v>17</v>
      </c>
      <c r="K8" s="68" t="s">
        <v>16</v>
      </c>
      <c r="L8" s="68" t="s">
        <v>15</v>
      </c>
      <c r="M8" s="70" t="s">
        <v>14</v>
      </c>
      <c r="N8" s="71" t="s">
        <v>13</v>
      </c>
      <c r="O8" s="72" t="s">
        <v>12</v>
      </c>
      <c r="P8" s="73" t="s">
        <v>4</v>
      </c>
      <c r="Q8" s="74" t="s">
        <v>11</v>
      </c>
      <c r="R8" s="75" t="s">
        <v>10</v>
      </c>
      <c r="S8" s="75" t="s">
        <v>7</v>
      </c>
      <c r="T8" s="75" t="s">
        <v>9</v>
      </c>
      <c r="U8" s="76" t="s">
        <v>7</v>
      </c>
      <c r="V8" s="75" t="s">
        <v>8</v>
      </c>
      <c r="W8" s="76" t="s">
        <v>7</v>
      </c>
      <c r="X8" s="77" t="s">
        <v>6</v>
      </c>
      <c r="Y8" s="20"/>
      <c r="Z8" s="127" t="s">
        <v>5</v>
      </c>
      <c r="AA8" s="127"/>
      <c r="AB8" s="127"/>
      <c r="AC8" s="127"/>
      <c r="AD8" s="127"/>
      <c r="AE8" s="51" t="s">
        <v>4</v>
      </c>
      <c r="AF8" s="51" t="s">
        <v>3</v>
      </c>
      <c r="AG8" s="51" t="s">
        <v>0</v>
      </c>
    </row>
    <row r="9" spans="1:33" ht="23.25" customHeight="1">
      <c r="A9" s="60" t="s">
        <v>2</v>
      </c>
      <c r="B9" s="78"/>
      <c r="C9" s="79"/>
      <c r="D9" s="80"/>
      <c r="E9" s="80"/>
      <c r="F9" s="81" t="s">
        <v>2</v>
      </c>
      <c r="G9" s="81" t="s">
        <v>2</v>
      </c>
      <c r="H9" s="82"/>
      <c r="I9" s="83"/>
      <c r="J9" s="83"/>
      <c r="K9" s="83"/>
      <c r="L9" s="83"/>
      <c r="M9" s="84"/>
      <c r="N9" s="85" t="e">
        <f>SUM(N10:N12)</f>
        <v>#DIV/0!</v>
      </c>
      <c r="O9" s="19">
        <f>SUM(O10:O12)</f>
        <v>0</v>
      </c>
      <c r="P9" s="18">
        <f>SUM(P10:P12)</f>
        <v>0</v>
      </c>
      <c r="Q9" s="17">
        <f>SUM(Q10:Q12)</f>
        <v>0</v>
      </c>
      <c r="R9" s="15" t="s">
        <v>1</v>
      </c>
      <c r="S9" s="16">
        <f>SUM(S10:S12)</f>
        <v>0</v>
      </c>
      <c r="T9" s="15" t="s">
        <v>1</v>
      </c>
      <c r="U9" s="15">
        <f>SUM(U10:U12)</f>
        <v>0</v>
      </c>
      <c r="V9" s="15" t="s">
        <v>1</v>
      </c>
      <c r="W9" s="15">
        <f>SUM(W10:W12)</f>
        <v>0</v>
      </c>
      <c r="X9" s="14">
        <f>SUM(X10:X12)</f>
        <v>0</v>
      </c>
      <c r="Y9" s="13"/>
    </row>
    <row r="10" spans="1:33" ht="150" customHeight="1">
      <c r="A10" s="61"/>
      <c r="B10" s="86" t="s">
        <v>76</v>
      </c>
      <c r="C10" s="41"/>
      <c r="D10" s="41" t="s">
        <v>89</v>
      </c>
      <c r="E10" s="40">
        <v>21</v>
      </c>
      <c r="F10" s="41" t="s">
        <v>90</v>
      </c>
      <c r="G10" s="58" t="s">
        <v>37</v>
      </c>
      <c r="H10" s="49" t="s">
        <v>77</v>
      </c>
      <c r="I10" s="135" t="s">
        <v>35</v>
      </c>
      <c r="J10" s="135" t="s">
        <v>35</v>
      </c>
      <c r="K10" s="135" t="s">
        <v>35</v>
      </c>
      <c r="L10" s="135" t="s">
        <v>36</v>
      </c>
      <c r="M10" s="136">
        <v>75</v>
      </c>
      <c r="N10" s="10" t="e">
        <f t="shared" ref="N10:N12" si="0">AG10</f>
        <v>#DIV/0!</v>
      </c>
      <c r="O10" s="9"/>
      <c r="P10" s="12">
        <f t="shared" ref="P10:P12" si="1">AE10</f>
        <v>0</v>
      </c>
      <c r="Q10" s="52">
        <f t="shared" ref="Q10:Q12" si="2">$I$2*P10</f>
        <v>0</v>
      </c>
      <c r="R10" s="53"/>
      <c r="S10" s="54">
        <f t="shared" ref="S10:S12" si="3">M10*R10</f>
        <v>0</v>
      </c>
      <c r="T10" s="55">
        <v>0</v>
      </c>
      <c r="U10" s="56"/>
      <c r="V10" s="55"/>
      <c r="W10" s="56"/>
      <c r="X10" s="57">
        <f t="shared" ref="X10:X12" si="4">(Q10*R10)</f>
        <v>0</v>
      </c>
      <c r="Z10" s="8">
        <f>IF(I10="A",5,(IF(I10="M",3,(IF(I10="B",1,"")))))</f>
        <v>5</v>
      </c>
      <c r="AA10" s="8">
        <f>IF(J10="A",3,(IF(J10="M",2,IF(J10="b",1,""))))</f>
        <v>3</v>
      </c>
      <c r="AB10" s="8">
        <f>IF(K10="A",5,(IF(K10="M",3,IF(K10="B",1,""))))</f>
        <v>5</v>
      </c>
      <c r="AC10" s="8">
        <f>IF(L10="A",5,(IF(L10="M",3,IF(L10="B",1,""))))</f>
        <v>1</v>
      </c>
      <c r="AD10" s="7">
        <f>O10</f>
        <v>0</v>
      </c>
      <c r="AE10" s="6">
        <f>PRODUCT(Z10:AD10)</f>
        <v>0</v>
      </c>
      <c r="AF10" s="6">
        <f>PRODUCT(Z10:AC10)</f>
        <v>75</v>
      </c>
      <c r="AG10" s="5" t="e">
        <f t="shared" ref="AG10:AG12" si="5">M10/$M$9</f>
        <v>#DIV/0!</v>
      </c>
    </row>
    <row r="11" spans="1:33" ht="150" customHeight="1">
      <c r="A11" s="61"/>
      <c r="B11" s="86" t="s">
        <v>76</v>
      </c>
      <c r="C11" s="41"/>
      <c r="D11" s="41" t="s">
        <v>47</v>
      </c>
      <c r="E11" s="40">
        <v>22</v>
      </c>
      <c r="F11" s="41" t="s">
        <v>91</v>
      </c>
      <c r="G11" s="58" t="s">
        <v>37</v>
      </c>
      <c r="H11" s="49" t="s">
        <v>77</v>
      </c>
      <c r="I11" s="133" t="s">
        <v>35</v>
      </c>
      <c r="J11" s="133" t="s">
        <v>34</v>
      </c>
      <c r="K11" s="133" t="s">
        <v>35</v>
      </c>
      <c r="L11" s="133" t="s">
        <v>36</v>
      </c>
      <c r="M11" s="134">
        <v>50</v>
      </c>
      <c r="N11" s="10" t="e">
        <f t="shared" si="0"/>
        <v>#DIV/0!</v>
      </c>
      <c r="O11" s="9"/>
      <c r="P11" s="12">
        <f t="shared" si="1"/>
        <v>0</v>
      </c>
      <c r="Q11" s="52">
        <f t="shared" si="2"/>
        <v>0</v>
      </c>
      <c r="R11" s="53"/>
      <c r="S11" s="54">
        <f t="shared" si="3"/>
        <v>0</v>
      </c>
      <c r="T11" s="55">
        <v>1</v>
      </c>
      <c r="U11" s="56"/>
      <c r="V11" s="55"/>
      <c r="W11" s="56"/>
      <c r="X11" s="57">
        <f t="shared" si="4"/>
        <v>0</v>
      </c>
      <c r="Z11" s="8">
        <f t="shared" ref="Z11:Z12" si="6">IF(I11="A",5,(IF(I11="M",3,(IF(I11="B",1,"")))))</f>
        <v>5</v>
      </c>
      <c r="AA11" s="8">
        <f t="shared" ref="AA11:AA12" si="7">IF(J11="A",3,(IF(J11="M",2,IF(J11="b",1,""))))</f>
        <v>2</v>
      </c>
      <c r="AB11" s="8">
        <f t="shared" ref="AB11:AC12" si="8">IF(K11="A",5,(IF(K11="M",3,IF(K11="B",1,""))))</f>
        <v>5</v>
      </c>
      <c r="AC11" s="8">
        <f t="shared" si="8"/>
        <v>1</v>
      </c>
      <c r="AD11" s="7">
        <f t="shared" ref="AD11:AD12" si="9">O11</f>
        <v>0</v>
      </c>
      <c r="AE11" s="6">
        <f t="shared" ref="AE11:AE12" si="10">PRODUCT(Z11:AD11)</f>
        <v>0</v>
      </c>
      <c r="AF11" s="6">
        <f t="shared" ref="AF11:AF12" si="11">PRODUCT(Z11:AC11)</f>
        <v>50</v>
      </c>
      <c r="AG11" s="5" t="e">
        <f t="shared" si="5"/>
        <v>#DIV/0!</v>
      </c>
    </row>
    <row r="12" spans="1:33" ht="150" customHeight="1" thickBot="1">
      <c r="A12" s="61"/>
      <c r="B12" s="86" t="s">
        <v>76</v>
      </c>
      <c r="C12" s="87"/>
      <c r="D12" s="87" t="s">
        <v>92</v>
      </c>
      <c r="E12" s="88">
        <v>23</v>
      </c>
      <c r="F12" s="87" t="s">
        <v>93</v>
      </c>
      <c r="G12" s="58" t="s">
        <v>37</v>
      </c>
      <c r="H12" s="49" t="s">
        <v>77</v>
      </c>
      <c r="I12" s="131" t="s">
        <v>35</v>
      </c>
      <c r="J12" s="131" t="s">
        <v>34</v>
      </c>
      <c r="K12" s="131" t="s">
        <v>35</v>
      </c>
      <c r="L12" s="131" t="s">
        <v>34</v>
      </c>
      <c r="M12" s="132">
        <v>150</v>
      </c>
      <c r="N12" s="93" t="e">
        <f t="shared" si="0"/>
        <v>#DIV/0!</v>
      </c>
      <c r="O12" s="91"/>
      <c r="P12" s="94">
        <f t="shared" si="1"/>
        <v>0</v>
      </c>
      <c r="Q12" s="95">
        <f t="shared" si="2"/>
        <v>0</v>
      </c>
      <c r="R12" s="96"/>
      <c r="S12" s="97">
        <f t="shared" si="3"/>
        <v>0</v>
      </c>
      <c r="T12" s="98">
        <v>2</v>
      </c>
      <c r="U12" s="99"/>
      <c r="V12" s="98"/>
      <c r="W12" s="99"/>
      <c r="X12" s="100">
        <f t="shared" si="4"/>
        <v>0</v>
      </c>
      <c r="Z12" s="8">
        <f t="shared" si="6"/>
        <v>5</v>
      </c>
      <c r="AA12" s="8">
        <f t="shared" si="7"/>
        <v>2</v>
      </c>
      <c r="AB12" s="8">
        <f t="shared" si="8"/>
        <v>5</v>
      </c>
      <c r="AC12" s="8">
        <f t="shared" si="8"/>
        <v>3</v>
      </c>
      <c r="AD12" s="7">
        <f t="shared" si="9"/>
        <v>0</v>
      </c>
      <c r="AE12" s="6">
        <f t="shared" si="10"/>
        <v>0</v>
      </c>
      <c r="AF12" s="6">
        <f t="shared" si="11"/>
        <v>150</v>
      </c>
      <c r="AG12" s="5" t="e">
        <f t="shared" si="5"/>
        <v>#DIV/0!</v>
      </c>
    </row>
    <row r="13" spans="1:33" ht="150" customHeight="1" thickBot="1">
      <c r="A13" s="61"/>
      <c r="B13" s="86" t="s">
        <v>76</v>
      </c>
      <c r="C13" s="87"/>
      <c r="D13" s="87" t="s">
        <v>67</v>
      </c>
      <c r="E13" s="88">
        <v>24</v>
      </c>
      <c r="F13" s="87" t="s">
        <v>94</v>
      </c>
      <c r="G13" s="58" t="s">
        <v>37</v>
      </c>
      <c r="H13" s="49" t="s">
        <v>77</v>
      </c>
      <c r="I13" s="137" t="s">
        <v>35</v>
      </c>
      <c r="J13" s="137" t="s">
        <v>35</v>
      </c>
      <c r="K13" s="137" t="s">
        <v>35</v>
      </c>
      <c r="L13" s="137" t="s">
        <v>36</v>
      </c>
      <c r="M13" s="138">
        <v>75</v>
      </c>
      <c r="N13" s="93" t="e">
        <f t="shared" ref="N13" si="12">AG13</f>
        <v>#DIV/0!</v>
      </c>
      <c r="O13" s="91"/>
      <c r="P13" s="94">
        <f t="shared" ref="P13" si="13">AE13</f>
        <v>0</v>
      </c>
      <c r="Q13" s="95">
        <f t="shared" ref="Q13" si="14">$I$2*P13</f>
        <v>0</v>
      </c>
      <c r="R13" s="96"/>
      <c r="S13" s="97">
        <f t="shared" ref="S13" si="15">M13*R13</f>
        <v>0</v>
      </c>
      <c r="T13" s="98">
        <v>2</v>
      </c>
      <c r="U13" s="99"/>
      <c r="V13" s="98"/>
      <c r="W13" s="99"/>
      <c r="X13" s="100">
        <f t="shared" ref="X13" si="16">(Q13*R13)</f>
        <v>0</v>
      </c>
      <c r="Z13" s="8">
        <f t="shared" ref="Z13" si="17">IF(I13="A",5,(IF(I13="M",3,(IF(I13="B",1,"")))))</f>
        <v>5</v>
      </c>
      <c r="AA13" s="8">
        <f t="shared" ref="AA13" si="18">IF(J13="A",3,(IF(J13="M",2,IF(J13="b",1,""))))</f>
        <v>3</v>
      </c>
      <c r="AB13" s="8">
        <f t="shared" ref="AB13" si="19">IF(K13="A",5,(IF(K13="M",3,IF(K13="B",1,""))))</f>
        <v>5</v>
      </c>
      <c r="AC13" s="8">
        <f t="shared" ref="AC13" si="20">IF(L13="A",5,(IF(L13="M",3,IF(L13="B",1,""))))</f>
        <v>1</v>
      </c>
      <c r="AD13" s="7">
        <f t="shared" ref="AD13" si="21">O13</f>
        <v>0</v>
      </c>
      <c r="AE13" s="6">
        <f t="shared" ref="AE13" si="22">PRODUCT(Z13:AD13)</f>
        <v>0</v>
      </c>
      <c r="AF13" s="6">
        <f t="shared" ref="AF13" si="23">PRODUCT(Z13:AC13)</f>
        <v>75</v>
      </c>
      <c r="AG13" s="5" t="e">
        <f t="shared" ref="AG13" si="24">M13/$M$9</f>
        <v>#DIV/0!</v>
      </c>
    </row>
    <row r="14" spans="1:33" ht="60.75" thickBot="1">
      <c r="B14" s="117" t="s">
        <v>76</v>
      </c>
      <c r="C14" s="121"/>
      <c r="D14" s="120" t="s">
        <v>95</v>
      </c>
      <c r="E14" s="119">
        <v>25</v>
      </c>
      <c r="F14" s="120" t="s">
        <v>96</v>
      </c>
      <c r="G14" s="118" t="s">
        <v>37</v>
      </c>
      <c r="H14" s="116" t="s">
        <v>77</v>
      </c>
      <c r="I14" s="137" t="s">
        <v>35</v>
      </c>
      <c r="J14" s="137" t="s">
        <v>34</v>
      </c>
      <c r="K14" s="137" t="s">
        <v>35</v>
      </c>
      <c r="L14" s="137" t="s">
        <v>36</v>
      </c>
      <c r="M14" s="138">
        <v>50</v>
      </c>
      <c r="P14" s="1"/>
      <c r="S14" s="1"/>
      <c r="X14" s="1"/>
    </row>
    <row r="15" spans="1:33">
      <c r="P15" s="1"/>
      <c r="S15" s="1"/>
      <c r="X15" s="1"/>
    </row>
    <row r="16" spans="1:33">
      <c r="P16" s="1"/>
      <c r="S16" s="1"/>
      <c r="X16" s="1"/>
    </row>
    <row r="17" spans="16:24">
      <c r="P17" s="1"/>
      <c r="S17" s="1"/>
      <c r="X17" s="1"/>
    </row>
    <row r="18" spans="16:24">
      <c r="P18" s="1"/>
      <c r="S18" s="1"/>
      <c r="X18" s="1"/>
    </row>
    <row r="19" spans="16:24">
      <c r="P19" s="1"/>
      <c r="S19" s="1"/>
      <c r="X19" s="1"/>
    </row>
    <row r="20" spans="16:24">
      <c r="P20" s="1"/>
      <c r="S20" s="1"/>
      <c r="X20" s="1"/>
    </row>
    <row r="21" spans="16:24">
      <c r="P21" s="1"/>
      <c r="S21" s="1"/>
      <c r="X21" s="1"/>
    </row>
    <row r="22" spans="16:24">
      <c r="P22" s="1"/>
      <c r="S22" s="1"/>
      <c r="X22" s="1"/>
    </row>
    <row r="23" spans="16:24">
      <c r="P23" s="1"/>
      <c r="S23" s="1"/>
      <c r="X23" s="1"/>
    </row>
    <row r="24" spans="16:24">
      <c r="P24" s="1"/>
      <c r="S24" s="1"/>
      <c r="X24" s="1"/>
    </row>
    <row r="25" spans="16:24">
      <c r="P25" s="1"/>
      <c r="S25" s="1"/>
      <c r="X25" s="1"/>
    </row>
    <row r="26" spans="16:24">
      <c r="P26" s="1"/>
      <c r="S26" s="1"/>
      <c r="X26" s="1"/>
    </row>
    <row r="27" spans="16:24">
      <c r="P27" s="1"/>
      <c r="S27" s="1"/>
      <c r="X27" s="1"/>
    </row>
    <row r="28" spans="16:24">
      <c r="P28" s="1"/>
      <c r="S28" s="1"/>
      <c r="X28" s="1"/>
    </row>
    <row r="29" spans="16:24">
      <c r="P29" s="1"/>
      <c r="S29" s="1"/>
      <c r="X29" s="1"/>
    </row>
    <row r="30" spans="16:24">
      <c r="P30" s="1"/>
      <c r="S30" s="1"/>
      <c r="X30" s="1"/>
    </row>
    <row r="31" spans="16:24">
      <c r="P31" s="1"/>
      <c r="S31" s="1"/>
      <c r="X31" s="1"/>
    </row>
    <row r="32" spans="16:24">
      <c r="P32" s="1"/>
      <c r="S32" s="1"/>
      <c r="X32" s="1"/>
    </row>
    <row r="33" spans="16:24">
      <c r="P33" s="1"/>
      <c r="S33" s="1"/>
      <c r="X33" s="1"/>
    </row>
    <row r="34" spans="16:24">
      <c r="P34" s="1"/>
      <c r="S34" s="1"/>
      <c r="X34" s="1"/>
    </row>
    <row r="35" spans="16:24">
      <c r="P35" s="1"/>
      <c r="S35" s="1"/>
      <c r="X35" s="1"/>
    </row>
    <row r="36" spans="16:24">
      <c r="P36" s="1"/>
      <c r="S36" s="1"/>
      <c r="X36" s="1"/>
    </row>
    <row r="37" spans="16:24">
      <c r="P37" s="1"/>
      <c r="S37" s="1"/>
      <c r="X37" s="1"/>
    </row>
    <row r="38" spans="16:24">
      <c r="P38" s="1"/>
      <c r="S38" s="1"/>
      <c r="X38" s="1"/>
    </row>
    <row r="39" spans="16:24">
      <c r="P39" s="1"/>
      <c r="S39" s="1"/>
      <c r="X39" s="1"/>
    </row>
    <row r="40" spans="16:24">
      <c r="P40" s="1"/>
      <c r="S40" s="1"/>
      <c r="X40" s="1"/>
    </row>
    <row r="41" spans="16:24">
      <c r="P41" s="1"/>
      <c r="S41" s="1"/>
      <c r="X41" s="1"/>
    </row>
    <row r="42" spans="16:24">
      <c r="P42" s="1"/>
      <c r="S42" s="1"/>
      <c r="X42" s="1"/>
    </row>
    <row r="43" spans="16:24">
      <c r="P43" s="1"/>
      <c r="S43" s="1"/>
      <c r="X43" s="1"/>
    </row>
    <row r="44" spans="16:24">
      <c r="P44" s="1"/>
      <c r="S44" s="1"/>
      <c r="X44" s="1"/>
    </row>
    <row r="45" spans="16:24">
      <c r="P45" s="1"/>
      <c r="S45" s="1"/>
      <c r="X45" s="1"/>
    </row>
    <row r="46" spans="16:24">
      <c r="P46" s="1"/>
      <c r="S46" s="1"/>
      <c r="X46" s="1"/>
    </row>
    <row r="47" spans="16:24">
      <c r="P47" s="1"/>
      <c r="S47" s="1"/>
      <c r="X47" s="1"/>
    </row>
    <row r="48" spans="16:24">
      <c r="P48" s="1"/>
      <c r="S48" s="1"/>
      <c r="X48" s="1"/>
    </row>
    <row r="49" spans="16:24">
      <c r="P49" s="1"/>
      <c r="S49" s="1"/>
      <c r="X49" s="1"/>
    </row>
    <row r="50" spans="16:24">
      <c r="P50" s="1"/>
      <c r="S50" s="1"/>
      <c r="X50" s="1"/>
    </row>
    <row r="51" spans="16:24">
      <c r="P51" s="1"/>
      <c r="S51" s="1"/>
      <c r="X51" s="1"/>
    </row>
    <row r="52" spans="16:24">
      <c r="P52" s="1"/>
      <c r="S52" s="1"/>
      <c r="X52" s="1"/>
    </row>
    <row r="53" spans="16:24">
      <c r="P53" s="1"/>
      <c r="S53" s="1"/>
      <c r="X53" s="1"/>
    </row>
    <row r="54" spans="16:24">
      <c r="P54" s="1"/>
      <c r="S54" s="1"/>
      <c r="X54" s="1"/>
    </row>
    <row r="55" spans="16:24">
      <c r="P55" s="1"/>
      <c r="S55" s="1"/>
      <c r="X55" s="1"/>
    </row>
    <row r="56" spans="16:24">
      <c r="P56" s="1"/>
      <c r="S56" s="1"/>
      <c r="X56" s="1"/>
    </row>
    <row r="57" spans="16:24">
      <c r="P57" s="1"/>
      <c r="S57" s="1"/>
      <c r="X57" s="1"/>
    </row>
    <row r="58" spans="16:24">
      <c r="P58" s="1"/>
      <c r="S58" s="1"/>
      <c r="X58" s="1"/>
    </row>
    <row r="59" spans="16:24">
      <c r="P59" s="1"/>
      <c r="S59" s="1"/>
      <c r="X59" s="1"/>
    </row>
    <row r="60" spans="16:24">
      <c r="P60" s="1"/>
      <c r="S60" s="1"/>
      <c r="X60" s="1"/>
    </row>
    <row r="61" spans="16:24">
      <c r="P61" s="1"/>
      <c r="S61" s="1"/>
      <c r="X61" s="1"/>
    </row>
    <row r="62" spans="16:24">
      <c r="P62" s="1"/>
      <c r="S62" s="1"/>
      <c r="X62" s="1"/>
    </row>
    <row r="63" spans="16:24">
      <c r="P63" s="1"/>
      <c r="S63" s="1"/>
      <c r="X63" s="1"/>
    </row>
    <row r="64" spans="16:24">
      <c r="P64" s="1"/>
      <c r="S64" s="1"/>
      <c r="X64" s="1"/>
    </row>
    <row r="65" spans="16:24">
      <c r="P65" s="1"/>
      <c r="S65" s="1"/>
      <c r="X65" s="1"/>
    </row>
    <row r="66" spans="16:24">
      <c r="P66" s="1"/>
      <c r="S66" s="1"/>
      <c r="X66" s="1"/>
    </row>
    <row r="67" spans="16:24">
      <c r="P67" s="1"/>
      <c r="S67" s="1"/>
      <c r="X67" s="1"/>
    </row>
    <row r="68" spans="16:24">
      <c r="P68" s="1"/>
      <c r="S68" s="1"/>
      <c r="X68" s="1"/>
    </row>
    <row r="69" spans="16:24">
      <c r="P69" s="1"/>
      <c r="S69" s="1"/>
      <c r="X69" s="1"/>
    </row>
    <row r="70" spans="16:24">
      <c r="P70" s="1"/>
      <c r="S70" s="1"/>
      <c r="X70" s="1"/>
    </row>
    <row r="71" spans="16:24">
      <c r="P71" s="1"/>
      <c r="S71" s="1"/>
      <c r="X71" s="1"/>
    </row>
    <row r="72" spans="16:24">
      <c r="P72" s="1"/>
      <c r="S72" s="1"/>
      <c r="X72" s="1"/>
    </row>
    <row r="73" spans="16:24">
      <c r="P73" s="1"/>
      <c r="S73" s="1"/>
      <c r="X73" s="1"/>
    </row>
    <row r="74" spans="16:24">
      <c r="P74" s="1"/>
      <c r="S74" s="1"/>
      <c r="X74" s="1"/>
    </row>
    <row r="75" spans="16:24">
      <c r="P75" s="1"/>
      <c r="S75" s="1"/>
      <c r="X75" s="1"/>
    </row>
    <row r="76" spans="16:24">
      <c r="P76" s="1"/>
      <c r="S76" s="1"/>
      <c r="X76" s="1"/>
    </row>
    <row r="77" spans="16:24">
      <c r="P77" s="1"/>
      <c r="S77" s="1"/>
      <c r="X77" s="1"/>
    </row>
    <row r="78" spans="16:24">
      <c r="P78" s="1"/>
      <c r="S78" s="1"/>
      <c r="X78" s="1"/>
    </row>
    <row r="79" spans="16:24">
      <c r="P79" s="1"/>
      <c r="S79" s="1"/>
      <c r="X79" s="1"/>
    </row>
    <row r="80" spans="16:24">
      <c r="P80" s="1"/>
      <c r="S80" s="1"/>
      <c r="X80" s="1"/>
    </row>
    <row r="81" spans="16:24">
      <c r="P81" s="1"/>
      <c r="S81" s="1"/>
      <c r="X81" s="1"/>
    </row>
    <row r="82" spans="16:24">
      <c r="P82" s="1"/>
      <c r="S82" s="1"/>
      <c r="X82" s="1"/>
    </row>
    <row r="83" spans="16:24">
      <c r="P83" s="1"/>
      <c r="S83" s="1"/>
      <c r="X83" s="1"/>
    </row>
    <row r="84" spans="16:24">
      <c r="P84" s="1"/>
      <c r="S84" s="1"/>
      <c r="X84" s="1"/>
    </row>
    <row r="85" spans="16:24">
      <c r="P85" s="1"/>
      <c r="S85" s="1"/>
      <c r="X85" s="1"/>
    </row>
    <row r="86" spans="16:24">
      <c r="P86" s="1"/>
      <c r="S86" s="1"/>
      <c r="X86" s="1"/>
    </row>
    <row r="87" spans="16:24">
      <c r="P87" s="1"/>
      <c r="S87" s="1"/>
      <c r="X87" s="1"/>
    </row>
    <row r="88" spans="16:24">
      <c r="P88" s="1"/>
      <c r="S88" s="1"/>
      <c r="X88" s="1"/>
    </row>
    <row r="89" spans="16:24">
      <c r="P89" s="1"/>
      <c r="S89" s="1"/>
      <c r="X89" s="1"/>
    </row>
    <row r="90" spans="16:24">
      <c r="P90" s="1"/>
      <c r="S90" s="1"/>
      <c r="X90" s="1"/>
    </row>
    <row r="91" spans="16:24">
      <c r="P91" s="1"/>
      <c r="S91" s="1"/>
      <c r="X91" s="1"/>
    </row>
    <row r="92" spans="16:24">
      <c r="P92" s="1"/>
      <c r="S92" s="1"/>
      <c r="X92" s="1"/>
    </row>
    <row r="93" spans="16:24">
      <c r="P93" s="1"/>
      <c r="S93" s="1"/>
      <c r="X93" s="1"/>
    </row>
    <row r="94" spans="16:24">
      <c r="P94" s="1"/>
      <c r="S94" s="1"/>
      <c r="X94" s="1"/>
    </row>
    <row r="95" spans="16:24">
      <c r="P95" s="1"/>
      <c r="S95" s="1"/>
      <c r="X95" s="1"/>
    </row>
    <row r="96" spans="16:24">
      <c r="P96" s="1"/>
      <c r="S96" s="1"/>
      <c r="X96" s="1"/>
    </row>
    <row r="97" spans="16:24">
      <c r="P97" s="1"/>
      <c r="S97" s="1"/>
      <c r="X97" s="1"/>
    </row>
    <row r="98" spans="16:24">
      <c r="P98" s="1"/>
      <c r="S98" s="1"/>
      <c r="X98" s="1"/>
    </row>
    <row r="99" spans="16:24">
      <c r="P99" s="1"/>
      <c r="S99" s="1"/>
      <c r="X99" s="1"/>
    </row>
    <row r="100" spans="16:24">
      <c r="P100" s="1"/>
      <c r="S100" s="1"/>
      <c r="X100" s="1"/>
    </row>
    <row r="101" spans="16:24">
      <c r="P101" s="1"/>
      <c r="S101" s="1"/>
      <c r="X101" s="1"/>
    </row>
    <row r="102" spans="16:24">
      <c r="P102" s="1"/>
      <c r="S102" s="1"/>
      <c r="X102" s="1"/>
    </row>
    <row r="103" spans="16:24">
      <c r="P103" s="1"/>
      <c r="S103" s="1"/>
      <c r="X103" s="1"/>
    </row>
    <row r="104" spans="16:24">
      <c r="P104" s="1"/>
      <c r="S104" s="1"/>
      <c r="X104" s="1"/>
    </row>
    <row r="105" spans="16:24">
      <c r="P105" s="1"/>
      <c r="S105" s="1"/>
      <c r="X105" s="1"/>
    </row>
    <row r="106" spans="16:24">
      <c r="P106" s="1"/>
      <c r="S106" s="1"/>
      <c r="X106" s="1"/>
    </row>
    <row r="107" spans="16:24">
      <c r="P107" s="1"/>
      <c r="S107" s="1"/>
      <c r="X107" s="1"/>
    </row>
    <row r="108" spans="16:24">
      <c r="P108" s="1"/>
      <c r="S108" s="1"/>
      <c r="X108" s="1"/>
    </row>
    <row r="109" spans="16:24">
      <c r="P109" s="1"/>
      <c r="S109" s="1"/>
      <c r="X109" s="1"/>
    </row>
    <row r="110" spans="16:24">
      <c r="P110" s="1"/>
      <c r="S110" s="1"/>
      <c r="X110" s="1"/>
    </row>
    <row r="111" spans="16:24">
      <c r="P111" s="1"/>
      <c r="S111" s="1"/>
      <c r="X111" s="1"/>
    </row>
    <row r="112" spans="16:24">
      <c r="P112" s="1"/>
      <c r="S112" s="1"/>
      <c r="X112" s="1"/>
    </row>
    <row r="113" spans="16:24">
      <c r="P113" s="1"/>
      <c r="S113" s="1"/>
      <c r="X113" s="1"/>
    </row>
    <row r="114" spans="16:24">
      <c r="P114" s="1"/>
      <c r="S114" s="1"/>
      <c r="X114" s="1"/>
    </row>
    <row r="115" spans="16:24">
      <c r="P115" s="1"/>
      <c r="S115" s="1"/>
      <c r="X115" s="1"/>
    </row>
    <row r="116" spans="16:24">
      <c r="P116" s="1"/>
      <c r="S116" s="1"/>
      <c r="X116" s="1"/>
    </row>
    <row r="117" spans="16:24">
      <c r="P117" s="1"/>
      <c r="S117" s="1"/>
      <c r="X117" s="1"/>
    </row>
    <row r="118" spans="16:24">
      <c r="P118" s="1"/>
      <c r="S118" s="1"/>
      <c r="X118" s="1"/>
    </row>
    <row r="119" spans="16:24">
      <c r="P119" s="1"/>
      <c r="S119" s="1"/>
      <c r="X119" s="1"/>
    </row>
    <row r="120" spans="16:24">
      <c r="P120" s="1"/>
      <c r="S120" s="1"/>
      <c r="X120" s="1"/>
    </row>
    <row r="121" spans="16:24">
      <c r="P121" s="1"/>
      <c r="S121" s="1"/>
      <c r="X121" s="1"/>
    </row>
    <row r="122" spans="16:24">
      <c r="P122" s="1"/>
      <c r="S122" s="1"/>
      <c r="X122" s="1"/>
    </row>
    <row r="123" spans="16:24">
      <c r="P123" s="1"/>
      <c r="S123" s="1"/>
      <c r="X123" s="1"/>
    </row>
    <row r="124" spans="16:24">
      <c r="P124" s="1"/>
      <c r="S124" s="1"/>
      <c r="X124" s="1"/>
    </row>
    <row r="125" spans="16:24">
      <c r="P125" s="1"/>
      <c r="S125" s="1"/>
      <c r="X125" s="1"/>
    </row>
    <row r="126" spans="16:24">
      <c r="P126" s="1"/>
      <c r="S126" s="1"/>
      <c r="X126" s="1"/>
    </row>
    <row r="127" spans="16:24">
      <c r="P127" s="1"/>
      <c r="S127" s="1"/>
      <c r="X127" s="1"/>
    </row>
    <row r="128" spans="16:24">
      <c r="P128" s="1"/>
      <c r="S128" s="1"/>
      <c r="X128" s="1"/>
    </row>
    <row r="129" spans="16:24">
      <c r="P129" s="1"/>
      <c r="S129" s="1"/>
      <c r="X129" s="1"/>
    </row>
    <row r="130" spans="16:24">
      <c r="P130" s="1"/>
      <c r="S130" s="1"/>
      <c r="X130" s="1"/>
    </row>
    <row r="131" spans="16:24">
      <c r="P131" s="1"/>
      <c r="S131" s="1"/>
      <c r="X131" s="1"/>
    </row>
    <row r="132" spans="16:24">
      <c r="P132" s="1"/>
      <c r="S132" s="1"/>
      <c r="X132" s="1"/>
    </row>
    <row r="133" spans="16:24">
      <c r="P133" s="1"/>
      <c r="S133" s="1"/>
      <c r="X133" s="1"/>
    </row>
    <row r="134" spans="16:24">
      <c r="P134" s="1"/>
      <c r="S134" s="1"/>
      <c r="X134" s="1"/>
    </row>
    <row r="135" spans="16:24">
      <c r="P135" s="1"/>
      <c r="S135" s="1"/>
      <c r="X135" s="1"/>
    </row>
    <row r="136" spans="16:24">
      <c r="P136" s="1"/>
      <c r="S136" s="1"/>
      <c r="X136" s="1"/>
    </row>
    <row r="137" spans="16:24">
      <c r="P137" s="1"/>
      <c r="S137" s="1"/>
      <c r="X137" s="1"/>
    </row>
    <row r="138" spans="16:24">
      <c r="P138" s="1"/>
      <c r="S138" s="1"/>
      <c r="X138" s="1"/>
    </row>
    <row r="139" spans="16:24">
      <c r="P139" s="1"/>
      <c r="S139" s="1"/>
      <c r="X139" s="1"/>
    </row>
    <row r="140" spans="16:24">
      <c r="P140" s="1"/>
      <c r="S140" s="1"/>
      <c r="X140" s="1"/>
    </row>
    <row r="141" spans="16:24">
      <c r="P141" s="1"/>
      <c r="S141" s="1"/>
      <c r="X141" s="1"/>
    </row>
    <row r="142" spans="16:24">
      <c r="P142" s="1"/>
      <c r="S142" s="1"/>
      <c r="X142" s="1"/>
    </row>
    <row r="143" spans="16:24">
      <c r="P143" s="1"/>
      <c r="S143" s="1"/>
      <c r="X143" s="1"/>
    </row>
    <row r="144" spans="16:24">
      <c r="P144" s="1"/>
      <c r="S144" s="1"/>
      <c r="X144" s="1"/>
    </row>
    <row r="145" spans="16:24">
      <c r="P145" s="1"/>
      <c r="S145" s="1"/>
      <c r="X145" s="1"/>
    </row>
    <row r="146" spans="16:24">
      <c r="P146" s="1"/>
      <c r="S146" s="1"/>
      <c r="X146" s="1"/>
    </row>
    <row r="147" spans="16:24">
      <c r="P147" s="1"/>
      <c r="S147" s="1"/>
      <c r="X147" s="1"/>
    </row>
    <row r="148" spans="16:24">
      <c r="P148" s="1"/>
      <c r="S148" s="1"/>
      <c r="X148" s="1"/>
    </row>
    <row r="149" spans="16:24">
      <c r="P149" s="1"/>
      <c r="S149" s="1"/>
      <c r="X149" s="1"/>
    </row>
    <row r="150" spans="16:24">
      <c r="P150" s="1"/>
      <c r="S150" s="1"/>
      <c r="X150" s="1"/>
    </row>
    <row r="151" spans="16:24">
      <c r="P151" s="1"/>
      <c r="S151" s="1"/>
      <c r="X151" s="1"/>
    </row>
    <row r="152" spans="16:24">
      <c r="P152" s="1"/>
      <c r="S152" s="1"/>
      <c r="X152" s="1"/>
    </row>
    <row r="153" spans="16:24">
      <c r="P153" s="1"/>
      <c r="S153" s="1"/>
      <c r="X153" s="1"/>
    </row>
    <row r="154" spans="16:24">
      <c r="P154" s="1"/>
      <c r="S154" s="1"/>
      <c r="X154" s="1"/>
    </row>
    <row r="155" spans="16:24">
      <c r="P155" s="1"/>
      <c r="S155" s="1"/>
      <c r="X155" s="1"/>
    </row>
    <row r="156" spans="16:24">
      <c r="P156" s="1"/>
      <c r="S156" s="1"/>
      <c r="X156" s="1"/>
    </row>
    <row r="157" spans="16:24">
      <c r="P157" s="1"/>
      <c r="S157" s="1"/>
      <c r="X157" s="1"/>
    </row>
    <row r="158" spans="16:24">
      <c r="P158" s="1"/>
      <c r="S158" s="1"/>
      <c r="X158" s="1"/>
    </row>
    <row r="159" spans="16:24">
      <c r="P159" s="1"/>
      <c r="S159" s="1"/>
      <c r="X159" s="1"/>
    </row>
    <row r="160" spans="16:24">
      <c r="P160" s="1"/>
      <c r="S160" s="1"/>
      <c r="X160" s="1"/>
    </row>
    <row r="161" spans="16:24">
      <c r="P161" s="1"/>
      <c r="S161" s="1"/>
      <c r="X161" s="1"/>
    </row>
    <row r="162" spans="16:24">
      <c r="P162" s="1"/>
      <c r="S162" s="1"/>
      <c r="X162" s="1"/>
    </row>
    <row r="163" spans="16:24">
      <c r="P163" s="1"/>
      <c r="S163" s="1"/>
      <c r="X163" s="1"/>
    </row>
    <row r="164" spans="16:24">
      <c r="P164" s="1"/>
      <c r="S164" s="1"/>
      <c r="X164" s="1"/>
    </row>
    <row r="165" spans="16:24">
      <c r="P165" s="1"/>
      <c r="S165" s="1"/>
      <c r="X165" s="1"/>
    </row>
    <row r="166" spans="16:24">
      <c r="P166" s="1"/>
      <c r="S166" s="1"/>
      <c r="X166" s="1"/>
    </row>
    <row r="167" spans="16:24">
      <c r="P167" s="1"/>
      <c r="S167" s="1"/>
      <c r="X167" s="1"/>
    </row>
    <row r="168" spans="16:24">
      <c r="P168" s="1"/>
      <c r="S168" s="1"/>
      <c r="X168" s="1"/>
    </row>
    <row r="169" spans="16:24">
      <c r="P169" s="1"/>
      <c r="S169" s="1"/>
      <c r="X169" s="1"/>
    </row>
    <row r="170" spans="16:24">
      <c r="P170" s="1"/>
      <c r="S170" s="1"/>
      <c r="X170" s="1"/>
    </row>
    <row r="171" spans="16:24">
      <c r="P171" s="1"/>
      <c r="S171" s="1"/>
      <c r="X171" s="1"/>
    </row>
    <row r="172" spans="16:24">
      <c r="P172" s="1"/>
      <c r="S172" s="1"/>
      <c r="X172" s="1"/>
    </row>
    <row r="173" spans="16:24">
      <c r="P173" s="1"/>
      <c r="S173" s="1"/>
      <c r="X173" s="1"/>
    </row>
    <row r="174" spans="16:24">
      <c r="P174" s="1"/>
      <c r="S174" s="1"/>
      <c r="X174" s="1"/>
    </row>
    <row r="175" spans="16:24">
      <c r="P175" s="1"/>
      <c r="S175" s="1"/>
      <c r="X175" s="1"/>
    </row>
    <row r="176" spans="16:24">
      <c r="P176" s="1"/>
      <c r="S176" s="1"/>
      <c r="X176" s="1"/>
    </row>
    <row r="177" spans="16:24">
      <c r="P177" s="1"/>
      <c r="S177" s="1"/>
      <c r="X177" s="1"/>
    </row>
    <row r="178" spans="16:24">
      <c r="P178" s="1"/>
      <c r="S178" s="1"/>
      <c r="X178" s="1"/>
    </row>
    <row r="179" spans="16:24">
      <c r="P179" s="1"/>
      <c r="S179" s="1"/>
      <c r="X179" s="1"/>
    </row>
    <row r="180" spans="16:24">
      <c r="P180" s="1"/>
      <c r="S180" s="1"/>
      <c r="X180" s="1"/>
    </row>
    <row r="181" spans="16:24">
      <c r="P181" s="1"/>
      <c r="S181" s="1"/>
      <c r="X181" s="1"/>
    </row>
    <row r="182" spans="16:24">
      <c r="P182" s="1"/>
      <c r="S182" s="1"/>
      <c r="X182" s="1"/>
    </row>
    <row r="183" spans="16:24">
      <c r="P183" s="1"/>
      <c r="S183" s="1"/>
      <c r="X183" s="1"/>
    </row>
    <row r="184" spans="16:24">
      <c r="P184" s="1"/>
      <c r="S184" s="1"/>
      <c r="X184" s="1"/>
    </row>
    <row r="185" spans="16:24">
      <c r="P185" s="1"/>
      <c r="S185" s="1"/>
      <c r="X185" s="1"/>
    </row>
    <row r="186" spans="16:24">
      <c r="P186" s="1"/>
      <c r="S186" s="1"/>
      <c r="X186" s="1"/>
    </row>
    <row r="187" spans="16:24">
      <c r="P187" s="1"/>
      <c r="S187" s="1"/>
      <c r="X187" s="1"/>
    </row>
    <row r="188" spans="16:24">
      <c r="P188" s="1"/>
      <c r="S188" s="1"/>
      <c r="X188" s="1"/>
    </row>
    <row r="189" spans="16:24">
      <c r="P189" s="1"/>
      <c r="S189" s="1"/>
      <c r="X189" s="1"/>
    </row>
    <row r="190" spans="16:24">
      <c r="P190" s="1"/>
      <c r="S190" s="1"/>
      <c r="X190" s="1"/>
    </row>
    <row r="191" spans="16:24">
      <c r="P191" s="1"/>
      <c r="S191" s="1"/>
      <c r="X191" s="1"/>
    </row>
    <row r="192" spans="16:24">
      <c r="P192" s="1"/>
      <c r="S192" s="1"/>
      <c r="X192" s="1"/>
    </row>
    <row r="193" spans="16:24">
      <c r="P193" s="1"/>
      <c r="S193" s="1"/>
      <c r="X193" s="1"/>
    </row>
    <row r="194" spans="16:24">
      <c r="P194" s="1"/>
      <c r="S194" s="1"/>
      <c r="X194" s="1"/>
    </row>
    <row r="195" spans="16:24">
      <c r="P195" s="1"/>
      <c r="S195" s="1"/>
      <c r="X195" s="1"/>
    </row>
    <row r="196" spans="16:24">
      <c r="P196" s="1"/>
      <c r="S196" s="1"/>
      <c r="X196" s="1"/>
    </row>
    <row r="197" spans="16:24">
      <c r="P197" s="1"/>
      <c r="S197" s="1"/>
      <c r="X197" s="1"/>
    </row>
    <row r="198" spans="16:24">
      <c r="P198" s="1"/>
      <c r="S198" s="1"/>
      <c r="X198" s="1"/>
    </row>
    <row r="199" spans="16:24">
      <c r="P199" s="1"/>
      <c r="S199" s="1"/>
      <c r="X199" s="1"/>
    </row>
    <row r="200" spans="16:24">
      <c r="P200" s="1"/>
      <c r="S200" s="1"/>
      <c r="X200" s="1"/>
    </row>
    <row r="201" spans="16:24">
      <c r="P201" s="1"/>
      <c r="S201" s="1"/>
      <c r="X201" s="1"/>
    </row>
    <row r="202" spans="16:24">
      <c r="P202" s="1"/>
      <c r="S202" s="1"/>
      <c r="X202" s="1"/>
    </row>
    <row r="203" spans="16:24">
      <c r="P203" s="1"/>
      <c r="S203" s="1"/>
      <c r="X203" s="1"/>
    </row>
    <row r="204" spans="16:24">
      <c r="P204" s="1"/>
      <c r="S204" s="1"/>
      <c r="X204" s="1"/>
    </row>
    <row r="205" spans="16:24">
      <c r="P205" s="1"/>
      <c r="S205" s="1"/>
      <c r="X205" s="1"/>
    </row>
    <row r="206" spans="16:24">
      <c r="P206" s="1"/>
      <c r="S206" s="1"/>
      <c r="X206" s="1"/>
    </row>
    <row r="207" spans="16:24">
      <c r="P207" s="1"/>
      <c r="S207" s="1"/>
      <c r="X207" s="1"/>
    </row>
    <row r="208" spans="16:24">
      <c r="P208" s="1"/>
      <c r="S208" s="1"/>
      <c r="X208" s="1"/>
    </row>
    <row r="209" spans="16:24">
      <c r="P209" s="1"/>
      <c r="S209" s="1"/>
      <c r="X209" s="1"/>
    </row>
    <row r="210" spans="16:24">
      <c r="P210" s="1"/>
      <c r="S210" s="1"/>
      <c r="X210" s="1"/>
    </row>
    <row r="211" spans="16:24">
      <c r="P211" s="1"/>
      <c r="S211" s="1"/>
      <c r="X211" s="1"/>
    </row>
    <row r="212" spans="16:24">
      <c r="P212" s="1"/>
      <c r="S212" s="1"/>
      <c r="X212" s="1"/>
    </row>
    <row r="213" spans="16:24">
      <c r="P213" s="1"/>
      <c r="S213" s="1"/>
      <c r="X213" s="1"/>
    </row>
    <row r="214" spans="16:24">
      <c r="P214" s="1"/>
      <c r="S214" s="1"/>
      <c r="X214" s="1"/>
    </row>
    <row r="215" spans="16:24">
      <c r="P215" s="1"/>
      <c r="S215" s="1"/>
      <c r="X215" s="1"/>
    </row>
    <row r="216" spans="16:24">
      <c r="P216" s="1"/>
      <c r="S216" s="1"/>
      <c r="X216" s="1"/>
    </row>
  </sheetData>
  <mergeCells count="5">
    <mergeCell ref="I1:K1"/>
    <mergeCell ref="I2:K2"/>
    <mergeCell ref="I3:K3"/>
    <mergeCell ref="I7:X7"/>
    <mergeCell ref="Z8:AD8"/>
  </mergeCells>
  <phoneticPr fontId="40" type="noConversion"/>
  <conditionalFormatting sqref="A10:H13">
    <cfRule type="cellIs" dxfId="23" priority="13" stopIfTrue="1" operator="notEqual">
      <formula>0</formula>
    </cfRule>
  </conditionalFormatting>
  <conditionalFormatting sqref="I10:L14">
    <cfRule type="cellIs" dxfId="16" priority="1" stopIfTrue="1" operator="notEqual">
      <formula>0</formula>
    </cfRule>
  </conditionalFormatting>
  <conditionalFormatting sqref="M10:N13 P10:Q13 S10:S13 M14">
    <cfRule type="cellIs" dxfId="15" priority="30" stopIfTrue="1" operator="equal">
      <formula>0</formula>
    </cfRule>
    <cfRule type="cellIs" dxfId="14" priority="31" stopIfTrue="1" operator="greaterThan">
      <formula>0</formula>
    </cfRule>
  </conditionalFormatting>
  <conditionalFormatting sqref="O10:O13">
    <cfRule type="cellIs" dxfId="22" priority="32" stopIfTrue="1" operator="notEqual">
      <formula>0</formula>
    </cfRule>
  </conditionalFormatting>
  <conditionalFormatting sqref="R10:R13">
    <cfRule type="cellIs" dxfId="21" priority="27" stopIfTrue="1" operator="notEqual">
      <formula>0</formula>
    </cfRule>
  </conditionalFormatting>
  <conditionalFormatting sqref="T10:T13">
    <cfRule type="cellIs" dxfId="20" priority="28" stopIfTrue="1" operator="notEqual">
      <formula>0</formula>
    </cfRule>
  </conditionalFormatting>
  <conditionalFormatting sqref="U10:U13 W10:W13">
    <cfRule type="cellIs" dxfId="19" priority="25" stopIfTrue="1" operator="notEqual">
      <formula>0</formula>
    </cfRule>
    <cfRule type="cellIs" dxfId="18" priority="26" stopIfTrue="1" operator="equal">
      <formula>0</formula>
    </cfRule>
  </conditionalFormatting>
  <conditionalFormatting sqref="V10:V13">
    <cfRule type="cellIs" dxfId="17" priority="29" stopIfTrue="1" operator="greaterThan">
      <formula>0</formula>
    </cfRule>
  </conditionalFormatting>
  <pageMargins left="0.70866141732283472" right="0.70866141732283472" top="0.74803149606299213" bottom="0.74803149606299213" header="0.31496062992125984" footer="0.31496062992125984"/>
  <pageSetup paperSize="9" scale="49" orientation="landscape" r:id="rId1"/>
  <headerFooter>
    <oddHeader>&amp;LComune di Pombia</oddHeader>
    <oddFooter>&amp;RTorino 26/01/2022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Trasversali</vt:lpstr>
      <vt:lpstr>Settore Econominco-finanziario</vt:lpstr>
      <vt:lpstr>Settore Tecnico LL.PP</vt:lpstr>
      <vt:lpstr>Settore Amministrativi</vt:lpstr>
      <vt:lpstr>Settore Polizia Locale</vt:lpstr>
      <vt:lpstr>'Settore Amministrativi'!Area_stampa</vt:lpstr>
      <vt:lpstr>'Settore Econominco-finanziario'!Area_stampa</vt:lpstr>
      <vt:lpstr>'Settore Polizia Locale'!Area_stampa</vt:lpstr>
      <vt:lpstr>'Settore Tecnico LL.PP'!Area_stampa</vt:lpstr>
      <vt:lpstr>Trasversali!Area_stampa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Sonia Giovanetti</cp:lastModifiedBy>
  <cp:lastPrinted>2024-01-23T08:37:37Z</cp:lastPrinted>
  <dcterms:created xsi:type="dcterms:W3CDTF">2006-09-16T00:00:00Z</dcterms:created>
  <dcterms:modified xsi:type="dcterms:W3CDTF">2024-02-01T13:41:41Z</dcterms:modified>
</cp:coreProperties>
</file>